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UCRAINIENI" sheetId="4" r:id="rId4"/>
    <sheet name="DIABET" sheetId="5" r:id="rId5"/>
    <sheet name="INS" sheetId="6" r:id="rId6"/>
    <sheet name="MIXT" sheetId="7" r:id="rId7"/>
    <sheet name="TESTE" sheetId="8" r:id="rId8"/>
    <sheet name="COST VOLUM ONCO" sheetId="9" r:id="rId9"/>
    <sheet name="COST VOLUM MUCOVISCIDOZA" sheetId="10" r:id="rId10"/>
    <sheet name="ONCO" sheetId="11" r:id="rId11"/>
    <sheet name="POSTT" sheetId="12" r:id="rId12"/>
    <sheet name="SCLEROZ" sheetId="13" r:id="rId13"/>
    <sheet name="CV UNICE" sheetId="14" r:id="rId14"/>
    <sheet name="fibroza pulmonara" sheetId="15" r:id="rId15"/>
    <sheet name="AMIOTROPIE SPINALA CR" sheetId="16" r:id="rId16"/>
    <sheet name="TROMBOCITOPENIE" sheetId="17" r:id="rId17"/>
    <sheet name="SUBLISTA E" sheetId="18" r:id="rId18"/>
    <sheet name="MUCOV" sheetId="19" r:id="rId19"/>
  </sheets>
  <definedNames>
    <definedName name="_xlnm.Print_Area" localSheetId="8">'COST VOLUM ONCO'!$A$1:$I$36</definedName>
    <definedName name="_xlnm.Print_Area" localSheetId="13">'CV UNICE'!$A$1:$O$36</definedName>
    <definedName name="_xlnm.Print_Area" localSheetId="2">'pensionar CV'!$A$1:$J$36</definedName>
    <definedName name="_xlnm.Print_Area" localSheetId="17">'SUBLISTA E'!$A$1:$H$35</definedName>
  </definedNames>
  <calcPr fullCalcOnLoad="1"/>
</workbook>
</file>

<file path=xl/sharedStrings.xml><?xml version="1.0" encoding="utf-8"?>
<sst xmlns="http://schemas.openxmlformats.org/spreadsheetml/2006/main" count="713" uniqueCount="118">
  <si>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</si>
  <si>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</si>
  <si>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</si>
  <si>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</si>
  <si>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</si>
  <si>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</si>
  <si>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</si>
  <si>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</si>
  <si>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</si>
  <si>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</si>
  <si>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</si>
  <si>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</si>
  <si>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</si>
  <si>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</si>
  <si>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</si>
  <si>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</si>
  <si>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</si>
  <si>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</si>
  <si>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</si>
  <si>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</si>
  <si>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</si>
  <si>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</si>
  <si>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</si>
  <si>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</si>
  <si>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</si>
  <si>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</si>
  <si>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</si>
  <si>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</si>
  <si>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</si>
  <si>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</si>
  <si>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</si>
  <si>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</si>
  <si>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</si>
  <si>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</si>
  <si>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</si>
  <si>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</si>
  <si>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</si>
  <si>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</si>
  <si>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</si>
  <si>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</si>
  <si>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</si>
  <si>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</si>
  <si>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</si>
  <si>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</si>
  <si>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</si>
  <si>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</si>
  <si>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</si>
  <si>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</si>
  <si>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</si>
  <si>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</si>
  <si>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</si>
  <si>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</si>
  <si>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</si>
  <si>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</si>
  <si>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</si>
  <si>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</si>
  <si>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</si>
  <si>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</si>
  <si>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</si>
  <si>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</si>
  <si>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</si>
  <si>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</si>
  <si>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</si>
  <si>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</si>
  <si>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</si>
  <si>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</si>
  <si>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</si>
  <si>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</si>
  <si>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</si>
  <si>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</si>
  <si>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</si>
  <si>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</si>
  <si>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</si>
  <si>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</si>
  <si>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</si>
  <si>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</si>
  <si>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</si>
  <si>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</si>
  <si>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</si>
  <si>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</si>
  <si>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</si>
  <si>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</si>
  <si>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</si>
  <si>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</si>
  <si>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G12</t>
  </si>
  <si>
    <t>DR MAX (SENSI BLUE)</t>
  </si>
  <si>
    <t>DR. MAX(SENSI BLUE)</t>
  </si>
  <si>
    <t>DR MAX(SENSI BLUE)</t>
  </si>
  <si>
    <t>Lista A-O</t>
  </si>
  <si>
    <t>Lista B-O</t>
  </si>
  <si>
    <t>Lista D-O</t>
  </si>
  <si>
    <t>TOTAL COPLATA</t>
  </si>
  <si>
    <t>TOTAL GENRAL</t>
  </si>
  <si>
    <t>amiotropie spinala cronica</t>
  </si>
  <si>
    <t>G 31C</t>
  </si>
  <si>
    <t>TROMBOCITOPENIE</t>
  </si>
  <si>
    <t>SUBLISTA E1</t>
  </si>
  <si>
    <t>SUBLISTA E2</t>
  </si>
  <si>
    <t>G15</t>
  </si>
  <si>
    <t>SITUATIA CONSUMULUI DE MEDICAMENTE IN LUNA DECEMBRIE 2023</t>
  </si>
  <si>
    <t>SITUATIA CONSUMULUI DE MEDICAMENTE PENTRU PENSIONARI CU PENSII&lt;= 1608 LEI DECEMBRIE 2023</t>
  </si>
  <si>
    <t>SITUATIA CONSUMULUI DE MEDICAMENTE COST VOLUM PENTRU PENSIONARI  PANA LA 1608 LEI DECEMBRIE 2023</t>
  </si>
  <si>
    <t>SITUATIA CONSUMULUI DE MEDICAMENTE PENTRU UCRAINIENI OUG15/2022 DECEMBRIE 2023</t>
  </si>
  <si>
    <t>SITUATIA CONSUMULUI DE MEDICAMENTE PENTRU DIABET   LUNA DECEMBRIE 2023</t>
  </si>
  <si>
    <t>SITUATIA CONSUMULUI DE MEDICAMENTE PENTRU INSULINE LUNA DECEMBRIE 2023</t>
  </si>
  <si>
    <t>SITUATIA CONSUMULUI DE MEDICAMENTE LA  DIABET SI INSULINE DECEMBRIE 2023</t>
  </si>
  <si>
    <t>SITUATIA CONSUMULUI LA TESTE PENTRU LUNA DECEMBRIE 2023</t>
  </si>
  <si>
    <t>SITUATIA CONSUMULUI DE MEDICAMENTE PENTRU PNS COST VOLUM   LUNA DECEMBRIE 2023</t>
  </si>
  <si>
    <t>SITUATIA CONSUMULUI DE MEDICAMENTE PENTRU MUCOVISCIDOZA  COST VOLUM   LUNA DECEMBRIE 2023</t>
  </si>
  <si>
    <t>SITUATIA CONSUMULUI DE MEDICAMENTE PENTRU ONCOLOGIE LUNA DECEMBRIE 2023</t>
  </si>
  <si>
    <t>SITUATIA CONSUMULUI DE MEDICAMENTE LA STARI POSTTRANSPLANT DECEMBRIE 2023</t>
  </si>
  <si>
    <t>SITUATIA CONSUMULUI DE MEDICAMENTE PENTRU SCLEROZA LUNA DECEMBRIE  2023</t>
  </si>
  <si>
    <t>SITUATIA CONSUMULUI DE MEDIC. PENTRU UNICE COST VOLUM   LUNA DECEMBRIE 2023</t>
  </si>
  <si>
    <t>SITUATIA CONSUMULUI DE MEDICAMENTE LA fibroza pulmonara DECEMBRIE 2023</t>
  </si>
  <si>
    <t>SITUATIA CONSUMULUI DE MEDICAMENTE LA AMIOTROPIE SPINALA CRONICA DECEMBRIE 2023</t>
  </si>
  <si>
    <t>SITUATIA CONSUMULUI DE MEDICAMENTE LA  TROMBOCITOPENIE DECEMBRIE 2023</t>
  </si>
  <si>
    <t>SITUATIA CONSUMULUI DE MEDICAMENTE LA  SUBLISTA E  DECEMBRIE 2023</t>
  </si>
  <si>
    <t>SITUATIA CONSUMULUI DE MEDICAMENTE LA STARI MUCOVISCIDOZA DECEMBRIE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</si>
</sst>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4" fontId="13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4" fontId="3" fillId="0" borderId="5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8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B266"/>
  <sheetViews>
    <sheetView tabSelected="1" workbookViewId="0" topLeftCell="H1">
      <selection activeCell="S38" sqref="S38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5" width="21.421875" style="0" customWidth="1"/>
    <col min="6" max="6" width="18.7109375" style="0" customWidth="1"/>
    <col min="7" max="7" width="17.8515625" style="0" bestFit="1" customWidth="1"/>
    <col min="8" max="8" width="16.28125" style="0" customWidth="1"/>
    <col min="9" max="9" width="15.28125" style="16" bestFit="1" customWidth="1"/>
    <col min="10" max="11" width="12.140625" style="0" customWidth="1"/>
    <col min="12" max="12" width="14.140625" style="0" bestFit="1" customWidth="1"/>
    <col min="13" max="13" width="14.28125" style="0" bestFit="1" customWidth="1"/>
    <col min="14" max="14" width="15.57421875" style="0" bestFit="1" customWidth="1"/>
    <col min="15" max="15" width="16.8515625" style="0" customWidth="1"/>
    <col min="16" max="16" width="15.57421875" style="0" customWidth="1"/>
    <col min="17" max="17" width="15.57421875" style="0" bestFit="1" customWidth="1"/>
    <col min="18" max="18" width="17.28125" style="0" bestFit="1" customWidth="1"/>
    <col min="19" max="19" width="16.00390625" style="0" bestFit="1" customWidth="1"/>
    <col min="20" max="20" width="18.421875" style="0" bestFit="1" customWidth="1"/>
    <col min="21" max="21" width="18.421875" style="11" bestFit="1" customWidth="1"/>
    <col min="22" max="22" width="10.140625" style="67" bestFit="1" customWidth="1"/>
    <col min="23" max="25" width="11.7109375" style="67" bestFit="1" customWidth="1"/>
    <col min="26" max="26" width="9.140625" style="67" customWidth="1"/>
    <col min="27" max="132" width="9.140625" style="4" customWidth="1"/>
  </cols>
  <sheetData>
    <row r="3" spans="2:21" ht="15.75">
      <c r="B3" s="83" t="s">
        <v>99</v>
      </c>
      <c r="C3" s="83"/>
      <c r="D3" s="83"/>
      <c r="E3" s="83"/>
      <c r="F3" s="83"/>
      <c r="G3" s="83"/>
      <c r="H3" s="83"/>
      <c r="I3" s="83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20"/>
    </row>
    <row r="4" spans="1:21" ht="31.5">
      <c r="A4" s="44" t="s">
        <v>0</v>
      </c>
      <c r="B4" s="45" t="s">
        <v>1</v>
      </c>
      <c r="C4" s="46" t="s">
        <v>2</v>
      </c>
      <c r="D4" s="46" t="s">
        <v>3</v>
      </c>
      <c r="E4" s="46"/>
      <c r="F4" s="46" t="s">
        <v>4</v>
      </c>
      <c r="G4" s="46" t="s">
        <v>5</v>
      </c>
      <c r="H4" s="46" t="s">
        <v>40</v>
      </c>
      <c r="I4" s="47" t="s">
        <v>42</v>
      </c>
      <c r="J4" s="46" t="s">
        <v>43</v>
      </c>
      <c r="K4" s="46" t="s">
        <v>80</v>
      </c>
      <c r="L4" s="46" t="s">
        <v>47</v>
      </c>
      <c r="M4" s="46" t="s">
        <v>44</v>
      </c>
      <c r="N4" s="46" t="s">
        <v>45</v>
      </c>
      <c r="O4" s="46" t="s">
        <v>50</v>
      </c>
      <c r="P4" s="46" t="s">
        <v>48</v>
      </c>
      <c r="Q4" s="46" t="s">
        <v>46</v>
      </c>
      <c r="R4" s="46" t="s">
        <v>49</v>
      </c>
      <c r="S4" s="46" t="s">
        <v>52</v>
      </c>
      <c r="T4" s="48" t="s">
        <v>38</v>
      </c>
      <c r="U4" s="47" t="s">
        <v>51</v>
      </c>
    </row>
    <row r="5" spans="1:25" ht="15.75">
      <c r="A5" s="49">
        <v>1</v>
      </c>
      <c r="B5" s="50" t="s">
        <v>6</v>
      </c>
      <c r="C5" s="21">
        <v>55621.86</v>
      </c>
      <c r="D5" s="21">
        <v>63048.27</v>
      </c>
      <c r="E5" s="21">
        <f>F5+G5+S5</f>
        <v>235368.12</v>
      </c>
      <c r="F5" s="21">
        <v>56669</v>
      </c>
      <c r="G5" s="21">
        <v>11480.9</v>
      </c>
      <c r="H5" s="21">
        <v>7865.01</v>
      </c>
      <c r="I5" s="22">
        <v>1135.56</v>
      </c>
      <c r="J5" s="21"/>
      <c r="K5" s="21"/>
      <c r="L5" s="21"/>
      <c r="M5" s="21"/>
      <c r="N5" s="21">
        <v>139345.38</v>
      </c>
      <c r="O5" s="21">
        <v>5246.72</v>
      </c>
      <c r="P5" s="21">
        <v>13790.34</v>
      </c>
      <c r="Q5" s="21">
        <v>1481.42</v>
      </c>
      <c r="R5" s="21">
        <v>6218.8</v>
      </c>
      <c r="S5" s="51">
        <f>I5+J5+K5+L5+M5+N5+O5+P5+Q5+R5</f>
        <v>167218.22</v>
      </c>
      <c r="T5" s="61">
        <f aca="true" t="shared" si="0" ref="T5:T35">C5+D5+F5+G5+H5+S5</f>
        <v>361903.26</v>
      </c>
      <c r="U5" s="74">
        <f>T5-S5</f>
        <v>194685.04</v>
      </c>
      <c r="Y5" s="82"/>
    </row>
    <row r="6" spans="1:25" ht="15.75">
      <c r="A6" s="49">
        <v>2</v>
      </c>
      <c r="B6" s="50" t="s">
        <v>7</v>
      </c>
      <c r="C6" s="21">
        <v>31761.84</v>
      </c>
      <c r="D6" s="21">
        <v>31819.09</v>
      </c>
      <c r="E6" s="21">
        <f aca="true" t="shared" si="1" ref="E6:E35">F6+G6+S6</f>
        <v>23197.41</v>
      </c>
      <c r="F6" s="21">
        <v>13981.69</v>
      </c>
      <c r="G6" s="21">
        <v>9215.72</v>
      </c>
      <c r="H6" s="21">
        <v>3692.94</v>
      </c>
      <c r="I6" s="22"/>
      <c r="J6" s="21"/>
      <c r="K6" s="21"/>
      <c r="L6" s="21"/>
      <c r="M6" s="21"/>
      <c r="N6" s="21"/>
      <c r="O6" s="21"/>
      <c r="P6" s="21"/>
      <c r="Q6" s="21"/>
      <c r="R6" s="21"/>
      <c r="S6" s="51">
        <f aca="true" t="shared" si="2" ref="S6:S35">I6+J6+K6+L6+M6+N6+O6+P6+Q6+R6</f>
        <v>0</v>
      </c>
      <c r="T6" s="61">
        <f t="shared" si="0"/>
        <v>90471.28</v>
      </c>
      <c r="U6" s="74">
        <f aca="true" t="shared" si="3" ref="U6:U35">T6-S6</f>
        <v>90471.28</v>
      </c>
      <c r="Y6" s="82"/>
    </row>
    <row r="7" spans="1:25" ht="15.75">
      <c r="A7" s="49">
        <v>3</v>
      </c>
      <c r="B7" s="50" t="s">
        <v>8</v>
      </c>
      <c r="C7" s="21">
        <v>28117.97</v>
      </c>
      <c r="D7" s="21">
        <v>27320.13</v>
      </c>
      <c r="E7" s="21">
        <f t="shared" si="1"/>
        <v>18074.309999999998</v>
      </c>
      <c r="F7" s="21">
        <v>14097.07</v>
      </c>
      <c r="G7" s="21">
        <v>3977.24</v>
      </c>
      <c r="H7" s="21">
        <v>4416.75</v>
      </c>
      <c r="I7" s="22"/>
      <c r="J7" s="21"/>
      <c r="K7" s="21"/>
      <c r="L7" s="21"/>
      <c r="M7" s="21"/>
      <c r="N7" s="21"/>
      <c r="O7" s="21"/>
      <c r="P7" s="21"/>
      <c r="Q7" s="21"/>
      <c r="R7" s="21"/>
      <c r="S7" s="51">
        <f t="shared" si="2"/>
        <v>0</v>
      </c>
      <c r="T7" s="61">
        <f t="shared" si="0"/>
        <v>77929.16000000002</v>
      </c>
      <c r="U7" s="74">
        <f t="shared" si="3"/>
        <v>77929.16000000002</v>
      </c>
      <c r="Y7" s="82"/>
    </row>
    <row r="8" spans="1:25" ht="15.75">
      <c r="A8" s="49">
        <v>4</v>
      </c>
      <c r="B8" s="50" t="s">
        <v>9</v>
      </c>
      <c r="C8" s="21">
        <v>34628.45</v>
      </c>
      <c r="D8" s="21">
        <v>36755.13</v>
      </c>
      <c r="E8" s="21">
        <f t="shared" si="1"/>
        <v>87727.51</v>
      </c>
      <c r="F8" s="21">
        <v>61966</v>
      </c>
      <c r="G8" s="22">
        <v>3226.32</v>
      </c>
      <c r="H8" s="21">
        <v>4801.73</v>
      </c>
      <c r="I8" s="22"/>
      <c r="L8" s="21"/>
      <c r="M8" s="21"/>
      <c r="N8" s="21">
        <v>17528.85</v>
      </c>
      <c r="O8" s="21"/>
      <c r="P8" s="21"/>
      <c r="Q8" s="21"/>
      <c r="R8" s="21">
        <v>5006.34</v>
      </c>
      <c r="S8" s="51">
        <f t="shared" si="2"/>
        <v>22535.19</v>
      </c>
      <c r="T8" s="61">
        <f t="shared" si="0"/>
        <v>163912.82</v>
      </c>
      <c r="U8" s="74">
        <f t="shared" si="3"/>
        <v>141377.63</v>
      </c>
      <c r="Y8" s="82"/>
    </row>
    <row r="9" spans="1:25" ht="15.75">
      <c r="A9" s="49">
        <v>5</v>
      </c>
      <c r="B9" s="50" t="s">
        <v>10</v>
      </c>
      <c r="C9" s="21">
        <v>82890.44</v>
      </c>
      <c r="D9" s="21">
        <v>92723.52</v>
      </c>
      <c r="E9" s="21">
        <f t="shared" si="1"/>
        <v>364477.39999999997</v>
      </c>
      <c r="F9" s="21">
        <v>297774.94</v>
      </c>
      <c r="G9" s="21">
        <v>16278.41</v>
      </c>
      <c r="H9" s="21">
        <v>10484.36</v>
      </c>
      <c r="I9" s="22">
        <v>1703.21</v>
      </c>
      <c r="J9" s="21"/>
      <c r="K9" s="21"/>
      <c r="L9" s="21"/>
      <c r="M9" s="21">
        <v>12682.73</v>
      </c>
      <c r="N9" s="21">
        <v>23634.98</v>
      </c>
      <c r="O9" s="21">
        <v>1001.27</v>
      </c>
      <c r="P9" s="21">
        <v>7396.78</v>
      </c>
      <c r="Q9" s="21"/>
      <c r="R9" s="21">
        <v>4005.08</v>
      </c>
      <c r="S9" s="51">
        <f t="shared" si="2"/>
        <v>50424.049999999996</v>
      </c>
      <c r="T9" s="61">
        <f t="shared" si="0"/>
        <v>550575.72</v>
      </c>
      <c r="U9" s="74">
        <f t="shared" si="3"/>
        <v>500151.67</v>
      </c>
      <c r="Y9" s="82"/>
    </row>
    <row r="10" spans="1:25" ht="15" customHeight="1">
      <c r="A10" s="49">
        <v>6</v>
      </c>
      <c r="B10" s="50" t="s">
        <v>53</v>
      </c>
      <c r="C10" s="21">
        <v>93126.53</v>
      </c>
      <c r="D10" s="21">
        <v>112831.46</v>
      </c>
      <c r="E10" s="21">
        <f t="shared" si="1"/>
        <v>90188.43000000001</v>
      </c>
      <c r="F10" s="21">
        <v>60800.56</v>
      </c>
      <c r="G10" s="21">
        <v>17413.74</v>
      </c>
      <c r="H10" s="21">
        <v>13318.83</v>
      </c>
      <c r="I10" s="22">
        <v>567.63</v>
      </c>
      <c r="J10" s="21"/>
      <c r="K10" s="21"/>
      <c r="L10" s="21"/>
      <c r="M10" s="21"/>
      <c r="N10" s="21">
        <v>11406.5</v>
      </c>
      <c r="O10" s="21"/>
      <c r="P10" s="21"/>
      <c r="Q10" s="21"/>
      <c r="R10" s="21"/>
      <c r="S10" s="51">
        <f t="shared" si="2"/>
        <v>11974.13</v>
      </c>
      <c r="T10" s="61">
        <f t="shared" si="0"/>
        <v>309465.25</v>
      </c>
      <c r="U10" s="74">
        <f t="shared" si="3"/>
        <v>297491.12</v>
      </c>
      <c r="Y10" s="82"/>
    </row>
    <row r="11" spans="1:25" ht="15.75">
      <c r="A11" s="49">
        <v>7</v>
      </c>
      <c r="B11" s="50" t="s">
        <v>11</v>
      </c>
      <c r="C11" s="21">
        <v>31394.69</v>
      </c>
      <c r="D11" s="21">
        <v>18204.33</v>
      </c>
      <c r="E11" s="21">
        <f t="shared" si="1"/>
        <v>107520.54999999999</v>
      </c>
      <c r="F11" s="21">
        <v>41529.96</v>
      </c>
      <c r="G11" s="21">
        <v>1183.57</v>
      </c>
      <c r="H11" s="21">
        <v>2447.2</v>
      </c>
      <c r="I11" s="22">
        <v>2649.64</v>
      </c>
      <c r="J11" s="21"/>
      <c r="K11" s="21"/>
      <c r="L11" s="21">
        <v>10956.04</v>
      </c>
      <c r="M11" s="21"/>
      <c r="N11" s="21">
        <v>21218.42</v>
      </c>
      <c r="O11" s="21">
        <v>9466.24</v>
      </c>
      <c r="P11" s="21">
        <v>9031.38</v>
      </c>
      <c r="Q11" s="21"/>
      <c r="R11" s="21">
        <v>11485.3</v>
      </c>
      <c r="S11" s="51">
        <f t="shared" si="2"/>
        <v>64807.01999999999</v>
      </c>
      <c r="T11" s="61">
        <f t="shared" si="0"/>
        <v>159566.77000000002</v>
      </c>
      <c r="U11" s="74">
        <f t="shared" si="3"/>
        <v>94759.75000000003</v>
      </c>
      <c r="Y11" s="82"/>
    </row>
    <row r="12" spans="1:25" ht="15.75">
      <c r="A12" s="49">
        <v>8</v>
      </c>
      <c r="B12" s="50" t="s">
        <v>12</v>
      </c>
      <c r="C12" s="21">
        <v>25231.04</v>
      </c>
      <c r="D12" s="23">
        <v>36727.92</v>
      </c>
      <c r="E12" s="21">
        <f t="shared" si="1"/>
        <v>35222.17</v>
      </c>
      <c r="F12" s="21">
        <v>28173.36</v>
      </c>
      <c r="G12" s="21">
        <v>4697.81</v>
      </c>
      <c r="H12" s="21">
        <v>4904.5</v>
      </c>
      <c r="I12" s="22"/>
      <c r="J12" s="21"/>
      <c r="K12" s="21"/>
      <c r="L12" s="21">
        <v>2351</v>
      </c>
      <c r="M12" s="21"/>
      <c r="N12" s="21"/>
      <c r="O12" s="21"/>
      <c r="P12" s="21"/>
      <c r="Q12" s="21"/>
      <c r="R12" s="21"/>
      <c r="S12" s="51">
        <f t="shared" si="2"/>
        <v>2351</v>
      </c>
      <c r="T12" s="61">
        <f t="shared" si="0"/>
        <v>102085.63</v>
      </c>
      <c r="U12" s="74">
        <f t="shared" si="3"/>
        <v>99734.63</v>
      </c>
      <c r="Y12" s="82"/>
    </row>
    <row r="13" spans="1:25" ht="15.75">
      <c r="A13" s="49">
        <v>9</v>
      </c>
      <c r="B13" s="50" t="s">
        <v>13</v>
      </c>
      <c r="C13" s="21">
        <v>46916.1</v>
      </c>
      <c r="D13" s="21">
        <v>57581.71</v>
      </c>
      <c r="E13" s="21">
        <f t="shared" si="1"/>
        <v>55057.97</v>
      </c>
      <c r="F13" s="21">
        <v>38061.79</v>
      </c>
      <c r="G13" s="21">
        <v>8360.48</v>
      </c>
      <c r="H13" s="21">
        <v>6718.5</v>
      </c>
      <c r="I13" s="22">
        <v>491.69</v>
      </c>
      <c r="J13" s="21">
        <v>491.69</v>
      </c>
      <c r="K13" s="21">
        <v>6168.26</v>
      </c>
      <c r="L13" s="21">
        <v>1484.06</v>
      </c>
      <c r="M13" s="21"/>
      <c r="N13" s="21"/>
      <c r="O13" s="21"/>
      <c r="P13" s="21"/>
      <c r="Q13" s="21"/>
      <c r="R13" s="21"/>
      <c r="S13" s="51">
        <f t="shared" si="2"/>
        <v>8635.7</v>
      </c>
      <c r="T13" s="61">
        <f t="shared" si="0"/>
        <v>166274.28000000003</v>
      </c>
      <c r="U13" s="74">
        <f t="shared" si="3"/>
        <v>157638.58000000002</v>
      </c>
      <c r="Y13" s="82"/>
    </row>
    <row r="14" spans="1:25" ht="15.75">
      <c r="A14" s="49">
        <v>10</v>
      </c>
      <c r="B14" s="50" t="s">
        <v>14</v>
      </c>
      <c r="C14" s="21">
        <v>21144.93</v>
      </c>
      <c r="D14" s="21">
        <v>19522</v>
      </c>
      <c r="E14" s="21">
        <f t="shared" si="1"/>
        <v>14043.99</v>
      </c>
      <c r="F14" s="21">
        <v>8069.32</v>
      </c>
      <c r="G14" s="21">
        <v>5974.67</v>
      </c>
      <c r="H14" s="21">
        <v>1751.64</v>
      </c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51">
        <f t="shared" si="2"/>
        <v>0</v>
      </c>
      <c r="T14" s="61">
        <f t="shared" si="0"/>
        <v>56462.56</v>
      </c>
      <c r="U14" s="74">
        <f t="shared" si="3"/>
        <v>56462.56</v>
      </c>
      <c r="Y14" s="82"/>
    </row>
    <row r="15" spans="1:25" ht="15.75">
      <c r="A15" s="49">
        <v>11</v>
      </c>
      <c r="B15" s="50" t="s">
        <v>15</v>
      </c>
      <c r="C15" s="21">
        <v>69534.27</v>
      </c>
      <c r="D15" s="21">
        <v>77990.36</v>
      </c>
      <c r="E15" s="21">
        <f t="shared" si="1"/>
        <v>61416.5</v>
      </c>
      <c r="F15" s="21">
        <v>38128.55</v>
      </c>
      <c r="G15" s="21">
        <v>14918.73</v>
      </c>
      <c r="H15" s="21">
        <v>5884.97</v>
      </c>
      <c r="I15" s="22"/>
      <c r="J15" s="21"/>
      <c r="K15" s="21"/>
      <c r="L15" s="21">
        <v>8369.22</v>
      </c>
      <c r="M15" s="21"/>
      <c r="N15" s="21"/>
      <c r="O15" s="21"/>
      <c r="P15" s="21"/>
      <c r="Q15" s="21"/>
      <c r="R15" s="21"/>
      <c r="S15" s="51">
        <f t="shared" si="2"/>
        <v>8369.22</v>
      </c>
      <c r="T15" s="61">
        <f t="shared" si="0"/>
        <v>214826.1</v>
      </c>
      <c r="U15" s="74">
        <f t="shared" si="3"/>
        <v>206456.88</v>
      </c>
      <c r="Y15" s="82"/>
    </row>
    <row r="16" spans="1:25" ht="15.75">
      <c r="A16" s="49">
        <v>12</v>
      </c>
      <c r="B16" s="50" t="s">
        <v>16</v>
      </c>
      <c r="C16" s="21">
        <v>27726.7</v>
      </c>
      <c r="D16" s="21">
        <v>24236.94</v>
      </c>
      <c r="E16" s="21">
        <f t="shared" si="1"/>
        <v>17383.41</v>
      </c>
      <c r="F16" s="21">
        <v>11953.19</v>
      </c>
      <c r="G16" s="21">
        <v>5430.22</v>
      </c>
      <c r="H16" s="21">
        <v>3146.1</v>
      </c>
      <c r="I16" s="24"/>
      <c r="J16" s="21"/>
      <c r="K16" s="21"/>
      <c r="L16" s="21"/>
      <c r="M16" s="21"/>
      <c r="N16" s="21"/>
      <c r="O16" s="21"/>
      <c r="P16" s="21"/>
      <c r="Q16" s="21"/>
      <c r="R16" s="21"/>
      <c r="S16" s="51">
        <f t="shared" si="2"/>
        <v>0</v>
      </c>
      <c r="T16" s="61">
        <f t="shared" si="0"/>
        <v>72493.15000000001</v>
      </c>
      <c r="U16" s="74">
        <f t="shared" si="3"/>
        <v>72493.15000000001</v>
      </c>
      <c r="Y16" s="82"/>
    </row>
    <row r="17" spans="1:25" ht="15.75">
      <c r="A17" s="49">
        <v>13</v>
      </c>
      <c r="B17" s="50" t="s">
        <v>17</v>
      </c>
      <c r="C17" s="21">
        <v>11579.52</v>
      </c>
      <c r="D17" s="21">
        <v>12891.62</v>
      </c>
      <c r="E17" s="21">
        <f t="shared" si="1"/>
        <v>5724.9</v>
      </c>
      <c r="F17" s="21">
        <v>3153.96</v>
      </c>
      <c r="G17" s="21">
        <v>2570.94</v>
      </c>
      <c r="H17" s="21">
        <v>2406.46</v>
      </c>
      <c r="I17" s="22"/>
      <c r="J17" s="21"/>
      <c r="K17" s="21"/>
      <c r="L17" s="21"/>
      <c r="M17" s="21"/>
      <c r="N17" s="21"/>
      <c r="O17" s="21"/>
      <c r="P17" s="21"/>
      <c r="Q17" s="21"/>
      <c r="R17" s="21"/>
      <c r="S17" s="51">
        <f t="shared" si="2"/>
        <v>0</v>
      </c>
      <c r="T17" s="61">
        <f t="shared" si="0"/>
        <v>32602.499999999996</v>
      </c>
      <c r="U17" s="74">
        <f t="shared" si="3"/>
        <v>32602.499999999996</v>
      </c>
      <c r="Y17" s="82"/>
    </row>
    <row r="18" spans="1:25" ht="15.75">
      <c r="A18" s="49">
        <v>14</v>
      </c>
      <c r="B18" s="50" t="s">
        <v>18</v>
      </c>
      <c r="C18" s="21">
        <v>21981.8</v>
      </c>
      <c r="D18" s="21">
        <v>19713.16</v>
      </c>
      <c r="E18" s="21">
        <f t="shared" si="1"/>
        <v>42908.36</v>
      </c>
      <c r="F18" s="21">
        <v>28920.2</v>
      </c>
      <c r="G18" s="21">
        <v>4634.59</v>
      </c>
      <c r="H18" s="21">
        <v>3609.52</v>
      </c>
      <c r="I18" s="22">
        <v>567.63</v>
      </c>
      <c r="J18" s="21"/>
      <c r="K18" s="21"/>
      <c r="L18" s="21"/>
      <c r="M18" s="21"/>
      <c r="N18" s="21"/>
      <c r="O18" s="21"/>
      <c r="P18" s="21">
        <v>8785.94</v>
      </c>
      <c r="Q18" s="21"/>
      <c r="R18" s="21"/>
      <c r="S18" s="51">
        <f t="shared" si="2"/>
        <v>9353.57</v>
      </c>
      <c r="T18" s="61">
        <f t="shared" si="0"/>
        <v>88212.84</v>
      </c>
      <c r="U18" s="74">
        <f t="shared" si="3"/>
        <v>78859.26999999999</v>
      </c>
      <c r="Y18" s="82"/>
    </row>
    <row r="19" spans="1:132" s="65" customFormat="1" ht="15.75">
      <c r="A19" s="49">
        <v>15</v>
      </c>
      <c r="B19" s="50" t="s">
        <v>19</v>
      </c>
      <c r="C19" s="21">
        <v>69617.24</v>
      </c>
      <c r="D19" s="21">
        <v>77121.49</v>
      </c>
      <c r="E19" s="21">
        <f t="shared" si="1"/>
        <v>117490.66</v>
      </c>
      <c r="F19" s="21">
        <v>77204.83</v>
      </c>
      <c r="G19" s="21">
        <v>26329.21</v>
      </c>
      <c r="H19" s="21">
        <v>10099.56</v>
      </c>
      <c r="I19" s="21">
        <v>567.79</v>
      </c>
      <c r="J19" s="21"/>
      <c r="K19" s="21"/>
      <c r="L19" s="21"/>
      <c r="M19" s="21"/>
      <c r="N19" s="21">
        <v>8927.23</v>
      </c>
      <c r="O19" s="21"/>
      <c r="P19" s="21">
        <v>4461.6</v>
      </c>
      <c r="Q19" s="21"/>
      <c r="R19" s="21"/>
      <c r="S19" s="51">
        <f t="shared" si="2"/>
        <v>13956.62</v>
      </c>
      <c r="T19" s="61">
        <f t="shared" si="0"/>
        <v>274328.95</v>
      </c>
      <c r="U19" s="74">
        <f t="shared" si="3"/>
        <v>260372.33000000002</v>
      </c>
      <c r="V19" s="75"/>
      <c r="W19" s="67"/>
      <c r="X19" s="67"/>
      <c r="Y19" s="82"/>
      <c r="Z19" s="75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</row>
    <row r="20" spans="1:25" ht="15.75">
      <c r="A20" s="49">
        <v>16</v>
      </c>
      <c r="B20" s="50" t="s">
        <v>20</v>
      </c>
      <c r="C20" s="21">
        <v>7309.42</v>
      </c>
      <c r="D20" s="21">
        <v>8135.59</v>
      </c>
      <c r="E20" s="21">
        <f t="shared" si="1"/>
        <v>4555.03</v>
      </c>
      <c r="F20" s="21">
        <v>2638.14</v>
      </c>
      <c r="G20" s="21">
        <v>1916.89</v>
      </c>
      <c r="H20" s="21">
        <v>658.66</v>
      </c>
      <c r="I20" s="22"/>
      <c r="J20" s="21"/>
      <c r="K20" s="21"/>
      <c r="L20" s="21"/>
      <c r="M20" s="21"/>
      <c r="N20" s="21"/>
      <c r="O20" s="21"/>
      <c r="P20" s="21"/>
      <c r="Q20" s="21"/>
      <c r="R20" s="21"/>
      <c r="S20" s="51">
        <f t="shared" si="2"/>
        <v>0</v>
      </c>
      <c r="T20" s="61">
        <f t="shared" si="0"/>
        <v>20658.7</v>
      </c>
      <c r="U20" s="74">
        <f t="shared" si="3"/>
        <v>20658.7</v>
      </c>
      <c r="Y20" s="82"/>
    </row>
    <row r="21" spans="1:25" ht="15.75">
      <c r="A21" s="49">
        <v>17</v>
      </c>
      <c r="B21" s="50" t="s">
        <v>21</v>
      </c>
      <c r="C21" s="21">
        <v>8741.13</v>
      </c>
      <c r="D21" s="21">
        <v>10257.16</v>
      </c>
      <c r="E21" s="21">
        <f t="shared" si="1"/>
        <v>5371.39</v>
      </c>
      <c r="F21" s="21">
        <v>4053.5</v>
      </c>
      <c r="G21" s="21">
        <v>1317.89</v>
      </c>
      <c r="H21" s="21">
        <v>1121.66</v>
      </c>
      <c r="I21" s="22"/>
      <c r="J21" s="21"/>
      <c r="K21" s="21"/>
      <c r="L21" s="21"/>
      <c r="M21" s="21"/>
      <c r="N21" s="21"/>
      <c r="O21" s="21"/>
      <c r="P21" s="21"/>
      <c r="Q21" s="21"/>
      <c r="R21" s="21"/>
      <c r="S21" s="51">
        <f t="shared" si="2"/>
        <v>0</v>
      </c>
      <c r="T21" s="61">
        <f t="shared" si="0"/>
        <v>25491.34</v>
      </c>
      <c r="U21" s="74">
        <f t="shared" si="3"/>
        <v>25491.34</v>
      </c>
      <c r="Y21" s="82"/>
    </row>
    <row r="22" spans="1:25" ht="15.75">
      <c r="A22" s="49">
        <v>18</v>
      </c>
      <c r="B22" s="50" t="s">
        <v>85</v>
      </c>
      <c r="C22" s="21">
        <v>84154.68</v>
      </c>
      <c r="D22" s="21">
        <v>111251.47</v>
      </c>
      <c r="E22" s="21">
        <f t="shared" si="1"/>
        <v>154157.16999999998</v>
      </c>
      <c r="F22" s="21">
        <v>70781.87</v>
      </c>
      <c r="G22" s="21">
        <v>11324.17</v>
      </c>
      <c r="H22" s="21">
        <v>12349.97</v>
      </c>
      <c r="I22" s="21">
        <v>2262.1</v>
      </c>
      <c r="J22" s="21"/>
      <c r="K22" s="21"/>
      <c r="L22" s="21"/>
      <c r="M22" s="21"/>
      <c r="N22" s="21">
        <v>41613.51</v>
      </c>
      <c r="O22" s="21"/>
      <c r="P22" s="21">
        <v>10152.73</v>
      </c>
      <c r="Q22" s="68"/>
      <c r="R22" s="21">
        <v>18022.79</v>
      </c>
      <c r="S22" s="51">
        <f t="shared" si="2"/>
        <v>72051.13</v>
      </c>
      <c r="T22" s="61">
        <f t="shared" si="0"/>
        <v>361913.29</v>
      </c>
      <c r="U22" s="74">
        <f t="shared" si="3"/>
        <v>289862.16</v>
      </c>
      <c r="Y22" s="82"/>
    </row>
    <row r="23" spans="1:25" ht="15.75">
      <c r="A23" s="49">
        <v>19</v>
      </c>
      <c r="B23" s="50" t="s">
        <v>22</v>
      </c>
      <c r="C23" s="21">
        <v>20731.21</v>
      </c>
      <c r="D23" s="21">
        <v>25816.05</v>
      </c>
      <c r="E23" s="21">
        <f t="shared" si="1"/>
        <v>57105.82</v>
      </c>
      <c r="F23" s="21">
        <v>27811.48</v>
      </c>
      <c r="G23" s="21">
        <v>2693.95</v>
      </c>
      <c r="H23" s="21">
        <v>2902.22</v>
      </c>
      <c r="I23" s="22"/>
      <c r="J23" s="21"/>
      <c r="K23" s="21"/>
      <c r="L23" s="21"/>
      <c r="M23" s="21"/>
      <c r="N23" s="21">
        <v>22555.51</v>
      </c>
      <c r="O23" s="21"/>
      <c r="P23" s="21">
        <v>3003.79</v>
      </c>
      <c r="Q23" s="21">
        <v>1041.09</v>
      </c>
      <c r="R23" s="21"/>
      <c r="S23" s="51">
        <f t="shared" si="2"/>
        <v>26600.39</v>
      </c>
      <c r="T23" s="61">
        <f t="shared" si="0"/>
        <v>106555.29999999999</v>
      </c>
      <c r="U23" s="74">
        <f t="shared" si="3"/>
        <v>79954.90999999999</v>
      </c>
      <c r="Y23" s="82"/>
    </row>
    <row r="24" spans="1:25" ht="15.75">
      <c r="A24" s="49">
        <v>20</v>
      </c>
      <c r="B24" s="50" t="s">
        <v>23</v>
      </c>
      <c r="C24" s="21">
        <v>25685.48</v>
      </c>
      <c r="D24" s="21">
        <v>26450.8</v>
      </c>
      <c r="E24" s="21">
        <f t="shared" si="1"/>
        <v>17852.82</v>
      </c>
      <c r="F24" s="21">
        <v>10507.37</v>
      </c>
      <c r="G24" s="21">
        <v>7345.45</v>
      </c>
      <c r="H24" s="21">
        <v>4340.95</v>
      </c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51">
        <f t="shared" si="2"/>
        <v>0</v>
      </c>
      <c r="T24" s="61">
        <f t="shared" si="0"/>
        <v>74330.05</v>
      </c>
      <c r="U24" s="74">
        <f t="shared" si="3"/>
        <v>74330.05</v>
      </c>
      <c r="Y24" s="82"/>
    </row>
    <row r="25" spans="1:25" ht="15.75">
      <c r="A25" s="49">
        <v>21</v>
      </c>
      <c r="B25" s="50" t="s">
        <v>24</v>
      </c>
      <c r="C25" s="21">
        <v>12360.96</v>
      </c>
      <c r="D25" s="21">
        <v>17663.76</v>
      </c>
      <c r="E25" s="21">
        <f t="shared" si="1"/>
        <v>14876.080000000002</v>
      </c>
      <c r="F25" s="21">
        <v>12923.87</v>
      </c>
      <c r="G25" s="21">
        <v>1952.21</v>
      </c>
      <c r="H25" s="21">
        <v>1370.25</v>
      </c>
      <c r="I25" s="22"/>
      <c r="J25" s="21"/>
      <c r="K25" s="21"/>
      <c r="L25" s="21"/>
      <c r="M25" s="21"/>
      <c r="N25" s="21"/>
      <c r="O25" s="21"/>
      <c r="P25" s="21"/>
      <c r="Q25" s="21"/>
      <c r="R25" s="21"/>
      <c r="S25" s="51">
        <f t="shared" si="2"/>
        <v>0</v>
      </c>
      <c r="T25" s="61">
        <f t="shared" si="0"/>
        <v>46271.049999999996</v>
      </c>
      <c r="U25" s="74">
        <f t="shared" si="3"/>
        <v>46271.049999999996</v>
      </c>
      <c r="Y25" s="82"/>
    </row>
    <row r="26" spans="1:25" ht="15.75">
      <c r="A26" s="49">
        <v>22</v>
      </c>
      <c r="B26" s="50" t="s">
        <v>25</v>
      </c>
      <c r="C26" s="21">
        <v>99195.08</v>
      </c>
      <c r="D26" s="21">
        <v>142968.25</v>
      </c>
      <c r="E26" s="21">
        <f t="shared" si="1"/>
        <v>138144.5</v>
      </c>
      <c r="F26" s="22">
        <v>69128.12</v>
      </c>
      <c r="G26" s="21">
        <v>8175.49</v>
      </c>
      <c r="H26" s="21">
        <v>18645.38</v>
      </c>
      <c r="I26" s="22">
        <v>2147.07</v>
      </c>
      <c r="L26" s="21"/>
      <c r="M26" s="21"/>
      <c r="N26" s="21">
        <v>33488.8</v>
      </c>
      <c r="O26" s="21">
        <v>4120.56</v>
      </c>
      <c r="P26" s="21">
        <v>21084.46</v>
      </c>
      <c r="Q26" s="21"/>
      <c r="R26" s="21"/>
      <c r="S26" s="51">
        <f t="shared" si="2"/>
        <v>60840.89</v>
      </c>
      <c r="T26" s="61">
        <f t="shared" si="0"/>
        <v>398953.21</v>
      </c>
      <c r="U26" s="74">
        <f t="shared" si="3"/>
        <v>338112.32</v>
      </c>
      <c r="Y26" s="82"/>
    </row>
    <row r="27" spans="1:25" ht="15.75">
      <c r="A27" s="49">
        <v>23</v>
      </c>
      <c r="B27" s="50" t="s">
        <v>26</v>
      </c>
      <c r="C27" s="21">
        <v>59499.24</v>
      </c>
      <c r="D27" s="21">
        <v>57148.9</v>
      </c>
      <c r="E27" s="21">
        <f t="shared" si="1"/>
        <v>61361.12</v>
      </c>
      <c r="F27" s="21">
        <v>39429.91</v>
      </c>
      <c r="G27" s="21">
        <v>12009.46</v>
      </c>
      <c r="H27" s="21">
        <v>7384.41</v>
      </c>
      <c r="I27" s="22">
        <v>189.21</v>
      </c>
      <c r="J27" s="21"/>
      <c r="K27" s="21"/>
      <c r="L27" s="21"/>
      <c r="M27" s="21"/>
      <c r="N27" s="21"/>
      <c r="O27" s="21"/>
      <c r="P27" s="21">
        <v>9732.54</v>
      </c>
      <c r="Q27" s="21"/>
      <c r="R27" s="21"/>
      <c r="S27" s="51">
        <f t="shared" si="2"/>
        <v>9921.75</v>
      </c>
      <c r="T27" s="61">
        <f t="shared" si="0"/>
        <v>185393.66999999998</v>
      </c>
      <c r="U27" s="74">
        <f t="shared" si="3"/>
        <v>175471.91999999998</v>
      </c>
      <c r="Y27" s="82"/>
    </row>
    <row r="28" spans="1:25" ht="15.75">
      <c r="A28" s="49">
        <v>24</v>
      </c>
      <c r="B28" s="50" t="s">
        <v>36</v>
      </c>
      <c r="C28" s="21">
        <v>6244.93</v>
      </c>
      <c r="D28" s="21">
        <v>5953.27</v>
      </c>
      <c r="E28" s="21">
        <f t="shared" si="1"/>
        <v>5519.19</v>
      </c>
      <c r="F28" s="21">
        <v>4167.07</v>
      </c>
      <c r="G28" s="21">
        <v>1352.12</v>
      </c>
      <c r="H28" s="21">
        <v>801.12</v>
      </c>
      <c r="I28" s="22"/>
      <c r="J28" s="21"/>
      <c r="K28" s="21"/>
      <c r="L28" s="21"/>
      <c r="M28" s="21"/>
      <c r="N28" s="21"/>
      <c r="O28" s="21"/>
      <c r="P28" s="21"/>
      <c r="Q28" s="21"/>
      <c r="R28" s="21"/>
      <c r="S28" s="51">
        <f t="shared" si="2"/>
        <v>0</v>
      </c>
      <c r="T28" s="61">
        <f t="shared" si="0"/>
        <v>18518.51</v>
      </c>
      <c r="U28" s="74">
        <f t="shared" si="3"/>
        <v>18518.51</v>
      </c>
      <c r="Y28" s="82"/>
    </row>
    <row r="29" spans="1:25" ht="15.75">
      <c r="A29" s="49">
        <v>25</v>
      </c>
      <c r="B29" s="50" t="s">
        <v>37</v>
      </c>
      <c r="C29" s="21">
        <v>38658.95</v>
      </c>
      <c r="D29" s="21">
        <v>37602.57</v>
      </c>
      <c r="E29" s="21">
        <f t="shared" si="1"/>
        <v>71794.25</v>
      </c>
      <c r="F29" s="21">
        <v>38851.13</v>
      </c>
      <c r="G29" s="21">
        <v>21310.77</v>
      </c>
      <c r="H29" s="21">
        <v>5746.55</v>
      </c>
      <c r="I29" s="22"/>
      <c r="J29" s="21"/>
      <c r="K29" s="21"/>
      <c r="L29" s="21"/>
      <c r="M29" s="21"/>
      <c r="N29" s="21">
        <v>5143.99</v>
      </c>
      <c r="O29" s="21">
        <v>6488.36</v>
      </c>
      <c r="P29" s="21"/>
      <c r="Q29" s="21"/>
      <c r="R29" s="21"/>
      <c r="S29" s="51">
        <f t="shared" si="2"/>
        <v>11632.349999999999</v>
      </c>
      <c r="T29" s="61">
        <f t="shared" si="0"/>
        <v>153802.31999999998</v>
      </c>
      <c r="U29" s="74">
        <f t="shared" si="3"/>
        <v>142169.96999999997</v>
      </c>
      <c r="Y29" s="82"/>
    </row>
    <row r="30" spans="1:25" ht="15.75" customHeight="1">
      <c r="A30" s="49">
        <v>26</v>
      </c>
      <c r="B30" s="50" t="s">
        <v>39</v>
      </c>
      <c r="C30" s="21">
        <v>8784.25</v>
      </c>
      <c r="D30" s="21">
        <v>7691.31</v>
      </c>
      <c r="E30" s="21">
        <f t="shared" si="1"/>
        <v>4362.85</v>
      </c>
      <c r="F30" s="21">
        <v>3553.78</v>
      </c>
      <c r="G30" s="21">
        <v>809.07</v>
      </c>
      <c r="H30" s="21">
        <v>654.15</v>
      </c>
      <c r="I30" s="22"/>
      <c r="J30" s="21"/>
      <c r="K30" s="21"/>
      <c r="L30" s="21"/>
      <c r="M30" s="21"/>
      <c r="N30" s="21"/>
      <c r="O30" s="21"/>
      <c r="P30" s="21"/>
      <c r="Q30" s="21"/>
      <c r="R30" s="21"/>
      <c r="S30" s="51">
        <f t="shared" si="2"/>
        <v>0</v>
      </c>
      <c r="T30" s="61">
        <f t="shared" si="0"/>
        <v>21492.56</v>
      </c>
      <c r="U30" s="74">
        <f t="shared" si="3"/>
        <v>21492.56</v>
      </c>
      <c r="Y30" s="82"/>
    </row>
    <row r="31" spans="1:132" s="42" customFormat="1" ht="15.75" customHeight="1">
      <c r="A31" s="49">
        <v>27</v>
      </c>
      <c r="B31" s="50" t="s">
        <v>41</v>
      </c>
      <c r="C31" s="21">
        <v>8205.05</v>
      </c>
      <c r="D31" s="21">
        <v>9003.33</v>
      </c>
      <c r="E31" s="21">
        <f t="shared" si="1"/>
        <v>4595.94</v>
      </c>
      <c r="F31" s="21">
        <v>3115.87</v>
      </c>
      <c r="G31" s="21">
        <v>1480.07</v>
      </c>
      <c r="H31" s="21">
        <v>1531.87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51">
        <f t="shared" si="2"/>
        <v>0</v>
      </c>
      <c r="T31" s="61">
        <f t="shared" si="0"/>
        <v>23336.189999999995</v>
      </c>
      <c r="U31" s="74">
        <f t="shared" si="3"/>
        <v>23336.189999999995</v>
      </c>
      <c r="V31" s="67"/>
      <c r="W31" s="67"/>
      <c r="X31" s="67"/>
      <c r="Y31" s="82"/>
      <c r="Z31" s="67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</row>
    <row r="32" spans="1:26" s="4" customFormat="1" ht="15.75" customHeight="1">
      <c r="A32" s="49">
        <v>28</v>
      </c>
      <c r="B32" s="50" t="s">
        <v>54</v>
      </c>
      <c r="C32" s="21">
        <v>3759.67</v>
      </c>
      <c r="D32" s="21">
        <v>4033.13</v>
      </c>
      <c r="E32" s="21">
        <f t="shared" si="1"/>
        <v>1250.54</v>
      </c>
      <c r="F32" s="21">
        <v>928.99</v>
      </c>
      <c r="G32" s="21">
        <v>321.55</v>
      </c>
      <c r="H32" s="21">
        <v>239.88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51">
        <f t="shared" si="2"/>
        <v>0</v>
      </c>
      <c r="T32" s="61">
        <f t="shared" si="0"/>
        <v>9283.22</v>
      </c>
      <c r="U32" s="74">
        <f t="shared" si="3"/>
        <v>9283.22</v>
      </c>
      <c r="V32" s="67"/>
      <c r="W32" s="67"/>
      <c r="X32" s="67"/>
      <c r="Y32" s="82"/>
      <c r="Z32" s="67"/>
    </row>
    <row r="33" spans="1:26" s="4" customFormat="1" ht="15.75" customHeight="1">
      <c r="A33" s="49">
        <v>29</v>
      </c>
      <c r="B33" s="50" t="s">
        <v>55</v>
      </c>
      <c r="C33" s="21">
        <v>8831.88</v>
      </c>
      <c r="D33" s="21">
        <v>9059.1</v>
      </c>
      <c r="E33" s="21">
        <f t="shared" si="1"/>
        <v>7013.53</v>
      </c>
      <c r="F33" s="21">
        <v>3674.64</v>
      </c>
      <c r="G33" s="21">
        <v>3338.89</v>
      </c>
      <c r="H33" s="21">
        <v>984.91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51">
        <f t="shared" si="2"/>
        <v>0</v>
      </c>
      <c r="T33" s="61">
        <f t="shared" si="0"/>
        <v>25889.42</v>
      </c>
      <c r="U33" s="74">
        <f t="shared" si="3"/>
        <v>25889.42</v>
      </c>
      <c r="V33" s="67"/>
      <c r="W33" s="67"/>
      <c r="X33" s="67"/>
      <c r="Y33" s="82"/>
      <c r="Z33" s="67"/>
    </row>
    <row r="34" spans="1:26" s="4" customFormat="1" ht="15.75" customHeight="1" thickBot="1">
      <c r="A34" s="49">
        <v>30</v>
      </c>
      <c r="B34" s="50" t="s">
        <v>64</v>
      </c>
      <c r="C34" s="21">
        <v>7327.8</v>
      </c>
      <c r="D34" s="21">
        <v>6200.89</v>
      </c>
      <c r="E34" s="21">
        <f t="shared" si="1"/>
        <v>5071.55</v>
      </c>
      <c r="F34" s="21">
        <v>2559.27</v>
      </c>
      <c r="G34" s="21">
        <v>1985.85</v>
      </c>
      <c r="H34" s="21">
        <v>1307.94</v>
      </c>
      <c r="I34" s="21">
        <v>526.43</v>
      </c>
      <c r="J34" s="21"/>
      <c r="K34" s="21"/>
      <c r="L34" s="21"/>
      <c r="M34" s="21"/>
      <c r="N34" s="21"/>
      <c r="O34" s="21"/>
      <c r="P34" s="21"/>
      <c r="Q34" s="21"/>
      <c r="R34" s="21"/>
      <c r="S34" s="51">
        <f t="shared" si="2"/>
        <v>526.43</v>
      </c>
      <c r="T34" s="61">
        <f t="shared" si="0"/>
        <v>19908.18</v>
      </c>
      <c r="U34" s="74">
        <f t="shared" si="3"/>
        <v>19381.75</v>
      </c>
      <c r="V34" s="67"/>
      <c r="W34" s="67"/>
      <c r="X34" s="67"/>
      <c r="Y34" s="82"/>
      <c r="Z34" s="67"/>
    </row>
    <row r="35" spans="1:132" s="43" customFormat="1" ht="15.75" customHeight="1" thickBot="1">
      <c r="A35" s="51"/>
      <c r="B35" s="51" t="s">
        <v>27</v>
      </c>
      <c r="C35" s="51">
        <f>SUM(C5:C34)</f>
        <v>1050763.11</v>
      </c>
      <c r="D35" s="51">
        <f aca="true" t="shared" si="4" ref="D35:R35">SUM(D5:D34)</f>
        <v>1187722.71</v>
      </c>
      <c r="E35" s="21">
        <f t="shared" si="1"/>
        <v>1828833.4699999997</v>
      </c>
      <c r="F35" s="51">
        <f t="shared" si="4"/>
        <v>1074609.4299999997</v>
      </c>
      <c r="G35" s="51">
        <f t="shared" si="4"/>
        <v>213026.38000000003</v>
      </c>
      <c r="H35" s="51">
        <f t="shared" si="4"/>
        <v>145587.99</v>
      </c>
      <c r="I35" s="51">
        <f t="shared" si="4"/>
        <v>12807.96</v>
      </c>
      <c r="J35" s="51">
        <f t="shared" si="4"/>
        <v>491.69</v>
      </c>
      <c r="K35" s="51">
        <f>SUM(K5:K34)</f>
        <v>6168.26</v>
      </c>
      <c r="L35" s="51">
        <f t="shared" si="4"/>
        <v>23160.32</v>
      </c>
      <c r="M35" s="51">
        <f t="shared" si="4"/>
        <v>12682.73</v>
      </c>
      <c r="N35" s="51">
        <f t="shared" si="4"/>
        <v>324863.17</v>
      </c>
      <c r="O35" s="51">
        <f t="shared" si="4"/>
        <v>26323.15</v>
      </c>
      <c r="P35" s="51">
        <f t="shared" si="4"/>
        <v>87439.56</v>
      </c>
      <c r="Q35" s="51">
        <f t="shared" si="4"/>
        <v>2522.51</v>
      </c>
      <c r="R35" s="51">
        <f t="shared" si="4"/>
        <v>44738.31</v>
      </c>
      <c r="S35" s="51">
        <f t="shared" si="2"/>
        <v>541197.66</v>
      </c>
      <c r="T35" s="61">
        <f t="shared" si="0"/>
        <v>4212907.28</v>
      </c>
      <c r="U35" s="74">
        <f t="shared" si="3"/>
        <v>3671709.62</v>
      </c>
      <c r="V35" s="67"/>
      <c r="W35" s="67"/>
      <c r="X35" s="67"/>
      <c r="Y35" s="67"/>
      <c r="Z35" s="67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</row>
    <row r="36" spans="2:21" ht="15.75">
      <c r="B36" s="25"/>
      <c r="C36" s="26"/>
      <c r="D36" s="26"/>
      <c r="E36" s="26"/>
      <c r="F36" s="26"/>
      <c r="G36" s="27"/>
      <c r="H36" s="27"/>
      <c r="I36" s="28"/>
      <c r="J36" s="26"/>
      <c r="K36" s="26"/>
      <c r="L36" s="26"/>
      <c r="M36" s="26"/>
      <c r="N36" s="26"/>
      <c r="O36" s="26"/>
      <c r="P36" s="26"/>
      <c r="Q36" s="26"/>
      <c r="R36" s="26"/>
      <c r="S36" s="26"/>
      <c r="U36" s="28"/>
    </row>
    <row r="37" spans="2:21" ht="15.75">
      <c r="B37" s="29"/>
      <c r="C37" s="80"/>
      <c r="D37" s="26"/>
      <c r="E37" s="26"/>
      <c r="F37" s="26"/>
      <c r="G37" s="27"/>
      <c r="H37" s="27"/>
      <c r="I37" s="28"/>
      <c r="J37" s="26"/>
      <c r="K37" s="26"/>
      <c r="L37" s="26"/>
      <c r="M37" s="26"/>
      <c r="N37" s="26"/>
      <c r="O37" s="26"/>
      <c r="P37" s="26"/>
      <c r="Q37" s="26"/>
      <c r="R37" s="26"/>
      <c r="S37" s="26"/>
      <c r="U37" s="28"/>
    </row>
    <row r="38" spans="2:21" ht="15">
      <c r="B38" s="8"/>
      <c r="C38" s="1"/>
      <c r="D38" s="1"/>
      <c r="E38" s="1"/>
      <c r="F38" s="1"/>
      <c r="G38" s="2"/>
      <c r="H38" s="2"/>
      <c r="I38" s="14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54"/>
    </row>
    <row r="39" spans="2:20" ht="15">
      <c r="B39" s="8"/>
      <c r="C39" s="1"/>
      <c r="D39" s="1"/>
      <c r="E39" s="1"/>
      <c r="F39" s="1"/>
      <c r="G39" s="2"/>
      <c r="H39" s="2"/>
      <c r="I39" s="15"/>
      <c r="J39" s="1"/>
      <c r="K39" s="1"/>
      <c r="L39" s="1"/>
      <c r="M39" s="1"/>
      <c r="N39" s="1"/>
      <c r="O39" s="1"/>
      <c r="P39" s="1"/>
      <c r="Q39" s="1"/>
      <c r="R39" s="1"/>
      <c r="S39" s="1"/>
      <c r="T39" s="3"/>
    </row>
    <row r="40" spans="2:20" ht="15">
      <c r="B40" s="8"/>
      <c r="C40" s="1"/>
      <c r="D40" s="1"/>
      <c r="E40" s="1"/>
      <c r="F40" s="1"/>
      <c r="G40" s="2"/>
      <c r="H40" s="2"/>
      <c r="I40" s="14"/>
      <c r="J40" s="1"/>
      <c r="K40" s="1"/>
      <c r="L40" s="1"/>
      <c r="M40" s="1"/>
      <c r="N40" s="1"/>
      <c r="O40" s="1"/>
      <c r="P40" s="1"/>
      <c r="Q40" s="1"/>
      <c r="R40" s="1"/>
      <c r="S40" s="1"/>
      <c r="T40" s="3"/>
    </row>
    <row r="41" spans="2:19" ht="15">
      <c r="B41" s="8"/>
      <c r="C41" s="1"/>
      <c r="D41" s="1"/>
      <c r="E41" s="1"/>
      <c r="F41" s="1"/>
      <c r="G41" s="2"/>
      <c r="H41" s="2"/>
      <c r="I41" s="14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21" ht="12.75">
      <c r="B42" s="13"/>
      <c r="C42" s="3"/>
      <c r="D42" s="3"/>
      <c r="E42" s="3"/>
      <c r="U42" s="54"/>
    </row>
    <row r="43" spans="2:14" ht="12.75">
      <c r="B43" s="9"/>
      <c r="D43" s="3"/>
      <c r="E43" s="3"/>
      <c r="G43" s="3"/>
      <c r="H43" s="3"/>
      <c r="N43" s="3"/>
    </row>
    <row r="44" ht="12.75">
      <c r="B44" s="9"/>
    </row>
    <row r="45" ht="12.75">
      <c r="B45" s="9"/>
    </row>
    <row r="46" ht="12.75">
      <c r="B46" s="9"/>
    </row>
    <row r="47" spans="2:12" ht="12.75">
      <c r="B47" s="9"/>
      <c r="L47" s="3"/>
    </row>
    <row r="48" ht="12.75">
      <c r="B48" s="9"/>
    </row>
    <row r="49" spans="2:6" ht="12.75">
      <c r="B49" s="9"/>
      <c r="F49" s="3"/>
    </row>
    <row r="50" ht="12.75">
      <c r="B50" s="9"/>
    </row>
    <row r="51" ht="12.75">
      <c r="B51" s="9"/>
    </row>
    <row r="52" spans="2:21" ht="12.75">
      <c r="B52" s="10"/>
      <c r="C52" s="4"/>
      <c r="D52" s="4"/>
      <c r="E52" s="4"/>
      <c r="F52" s="4"/>
      <c r="G52" s="4"/>
      <c r="H52" s="4"/>
      <c r="I52" s="1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2"/>
    </row>
    <row r="53" spans="2:21" ht="12.75">
      <c r="B53" s="10"/>
      <c r="C53" s="4"/>
      <c r="D53" s="4"/>
      <c r="E53" s="4"/>
      <c r="F53" s="4"/>
      <c r="G53" s="4"/>
      <c r="H53" s="4"/>
      <c r="I53" s="1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2"/>
    </row>
    <row r="54" spans="2:21" ht="12.75">
      <c r="B54" s="10"/>
      <c r="C54" s="4"/>
      <c r="D54" s="4"/>
      <c r="E54" s="4"/>
      <c r="F54" s="4"/>
      <c r="G54" s="4"/>
      <c r="H54" s="4"/>
      <c r="I54" s="1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I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P12" sqref="P12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90" t="s">
        <v>108</v>
      </c>
      <c r="B2" s="85"/>
      <c r="C2" s="85"/>
      <c r="D2" s="85"/>
      <c r="E2" s="85"/>
      <c r="F2" s="85"/>
    </row>
    <row r="3" spans="1:6" ht="12.75">
      <c r="A3" s="85"/>
      <c r="B3" s="85"/>
      <c r="C3" s="85"/>
      <c r="D3" s="85"/>
      <c r="E3" s="85"/>
      <c r="F3" s="85"/>
    </row>
    <row r="4" spans="1:5" ht="63">
      <c r="A4" s="44" t="s">
        <v>0</v>
      </c>
      <c r="B4" s="45" t="s">
        <v>1</v>
      </c>
      <c r="C4" s="45" t="s">
        <v>74</v>
      </c>
      <c r="D4" s="32"/>
      <c r="E4" s="32"/>
    </row>
    <row r="5" spans="1:3" ht="15.75">
      <c r="A5" s="49">
        <v>1</v>
      </c>
      <c r="B5" s="50" t="s">
        <v>6</v>
      </c>
      <c r="C5" s="55"/>
    </row>
    <row r="6" spans="1:3" ht="15.75">
      <c r="A6" s="49">
        <v>2</v>
      </c>
      <c r="B6" s="50" t="s">
        <v>7</v>
      </c>
      <c r="C6" s="55"/>
    </row>
    <row r="7" spans="1:3" ht="15.75">
      <c r="A7" s="49">
        <v>3</v>
      </c>
      <c r="B7" s="50" t="s">
        <v>8</v>
      </c>
      <c r="C7" s="55"/>
    </row>
    <row r="8" spans="1:3" ht="15.75">
      <c r="A8" s="49">
        <v>4</v>
      </c>
      <c r="B8" s="50" t="s">
        <v>9</v>
      </c>
      <c r="C8" s="55"/>
    </row>
    <row r="9" spans="1:3" ht="15.75">
      <c r="A9" s="49">
        <v>5</v>
      </c>
      <c r="B9" s="50" t="s">
        <v>10</v>
      </c>
      <c r="C9" s="55"/>
    </row>
    <row r="10" spans="1:3" ht="15.75">
      <c r="A10" s="49">
        <v>6</v>
      </c>
      <c r="B10" s="50" t="s">
        <v>53</v>
      </c>
      <c r="C10" s="55"/>
    </row>
    <row r="11" spans="1:3" ht="15.75">
      <c r="A11" s="49">
        <v>7</v>
      </c>
      <c r="B11" s="50" t="s">
        <v>11</v>
      </c>
      <c r="C11" s="55"/>
    </row>
    <row r="12" spans="1:3" ht="15.75">
      <c r="A12" s="49">
        <v>8</v>
      </c>
      <c r="B12" s="50" t="s">
        <v>12</v>
      </c>
      <c r="C12" s="55"/>
    </row>
    <row r="13" spans="1:3" ht="15.75">
      <c r="A13" s="49">
        <v>9</v>
      </c>
      <c r="B13" s="50" t="s">
        <v>13</v>
      </c>
      <c r="C13" s="55"/>
    </row>
    <row r="14" spans="1:3" ht="15.75">
      <c r="A14" s="49">
        <v>10</v>
      </c>
      <c r="B14" s="50" t="s">
        <v>14</v>
      </c>
      <c r="C14" s="55"/>
    </row>
    <row r="15" spans="1:3" ht="15.75">
      <c r="A15" s="49">
        <v>11</v>
      </c>
      <c r="B15" s="50" t="s">
        <v>15</v>
      </c>
      <c r="C15" s="55"/>
    </row>
    <row r="16" spans="1:3" ht="15.75">
      <c r="A16" s="49">
        <v>12</v>
      </c>
      <c r="B16" s="50" t="s">
        <v>16</v>
      </c>
      <c r="C16" s="55"/>
    </row>
    <row r="17" spans="1:3" ht="15.75">
      <c r="A17" s="49">
        <v>13</v>
      </c>
      <c r="B17" s="50" t="s">
        <v>17</v>
      </c>
      <c r="C17" s="55"/>
    </row>
    <row r="18" spans="1:3" ht="15.75">
      <c r="A18" s="49">
        <v>14</v>
      </c>
      <c r="B18" s="50" t="s">
        <v>18</v>
      </c>
      <c r="C18" s="55"/>
    </row>
    <row r="19" spans="1:3" ht="15.75">
      <c r="A19" s="49">
        <v>15</v>
      </c>
      <c r="B19" s="50" t="s">
        <v>19</v>
      </c>
      <c r="C19" s="55"/>
    </row>
    <row r="20" spans="1:3" ht="15.75">
      <c r="A20" s="49">
        <v>16</v>
      </c>
      <c r="B20" s="50" t="s">
        <v>20</v>
      </c>
      <c r="C20" s="55"/>
    </row>
    <row r="21" spans="1:3" ht="15.75">
      <c r="A21" s="49">
        <v>17</v>
      </c>
      <c r="B21" s="50" t="s">
        <v>21</v>
      </c>
      <c r="C21" s="55"/>
    </row>
    <row r="22" spans="1:3" ht="15.75">
      <c r="A22" s="49">
        <v>18</v>
      </c>
      <c r="B22" s="50" t="s">
        <v>87</v>
      </c>
      <c r="C22" s="55"/>
    </row>
    <row r="23" spans="1:3" ht="15.75">
      <c r="A23" s="49">
        <v>19</v>
      </c>
      <c r="B23" s="50" t="s">
        <v>22</v>
      </c>
      <c r="C23" s="55"/>
    </row>
    <row r="24" spans="1:3" ht="15.75">
      <c r="A24" s="49">
        <v>20</v>
      </c>
      <c r="B24" s="50" t="s">
        <v>23</v>
      </c>
      <c r="C24" s="55"/>
    </row>
    <row r="25" spans="1:3" ht="15.75">
      <c r="A25" s="49">
        <v>21</v>
      </c>
      <c r="B25" s="50" t="s">
        <v>24</v>
      </c>
      <c r="C25" s="55"/>
    </row>
    <row r="26" spans="1:3" ht="15.75">
      <c r="A26" s="49">
        <v>22</v>
      </c>
      <c r="B26" s="50" t="s">
        <v>25</v>
      </c>
      <c r="C26" s="55"/>
    </row>
    <row r="27" spans="1:3" ht="15.75">
      <c r="A27" s="49">
        <v>23</v>
      </c>
      <c r="B27" s="50" t="s">
        <v>26</v>
      </c>
      <c r="C27" s="55"/>
    </row>
    <row r="28" spans="1:3" ht="15.75">
      <c r="A28" s="49">
        <v>24</v>
      </c>
      <c r="B28" s="50" t="s">
        <v>36</v>
      </c>
      <c r="C28" s="55"/>
    </row>
    <row r="29" spans="1:3" ht="15.75">
      <c r="A29" s="49">
        <v>25</v>
      </c>
      <c r="B29" s="50" t="s">
        <v>37</v>
      </c>
      <c r="C29" s="55"/>
    </row>
    <row r="30" spans="1:3" ht="15.75">
      <c r="A30" s="49">
        <v>26</v>
      </c>
      <c r="B30" s="50" t="s">
        <v>39</v>
      </c>
      <c r="C30" s="55"/>
    </row>
    <row r="31" spans="1:3" ht="15.75">
      <c r="A31" s="49">
        <v>27</v>
      </c>
      <c r="B31" s="50" t="s">
        <v>41</v>
      </c>
      <c r="C31" s="55"/>
    </row>
    <row r="32" spans="1:3" ht="15.75">
      <c r="A32" s="49">
        <v>28</v>
      </c>
      <c r="B32" s="50" t="s">
        <v>54</v>
      </c>
      <c r="C32" s="55"/>
    </row>
    <row r="33" spans="1:3" ht="15.75">
      <c r="A33" s="49">
        <v>29</v>
      </c>
      <c r="B33" s="50" t="s">
        <v>55</v>
      </c>
      <c r="C33" s="55"/>
    </row>
    <row r="34" spans="1:3" ht="15.75">
      <c r="A34" s="49">
        <v>30</v>
      </c>
      <c r="B34" s="50" t="s">
        <v>64</v>
      </c>
      <c r="C34" s="55"/>
    </row>
    <row r="35" spans="1:3" ht="15.75">
      <c r="A35" s="51"/>
      <c r="B35" s="51" t="s">
        <v>27</v>
      </c>
      <c r="C35" s="56">
        <f>SUM(C5:C34)</f>
        <v>0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G36" sqref="G36"/>
    </sheetView>
  </sheetViews>
  <sheetFormatPr defaultColWidth="9.140625" defaultRowHeight="12.75"/>
  <cols>
    <col min="2" max="2" width="36.57421875" style="0" customWidth="1"/>
    <col min="3" max="3" width="16.140625" style="0" customWidth="1"/>
  </cols>
  <sheetData>
    <row r="1" spans="1:5" ht="12.75">
      <c r="A1" s="77"/>
      <c r="B1" s="77"/>
      <c r="C1" s="77"/>
      <c r="D1" s="77"/>
      <c r="E1" s="77"/>
    </row>
    <row r="2" spans="1:7" ht="15">
      <c r="A2" s="79" t="s">
        <v>109</v>
      </c>
      <c r="B2" s="79"/>
      <c r="C2" s="76"/>
      <c r="D2" s="79"/>
      <c r="E2" s="79"/>
      <c r="F2" s="32"/>
      <c r="G2" s="32"/>
    </row>
    <row r="3" spans="1:5" ht="12.75">
      <c r="A3" s="77"/>
      <c r="B3" s="77"/>
      <c r="C3" s="78"/>
      <c r="D3" s="77"/>
      <c r="E3" s="77"/>
    </row>
    <row r="4" spans="1:3" ht="15">
      <c r="A4" s="59" t="s">
        <v>0</v>
      </c>
      <c r="B4" s="59" t="s">
        <v>1</v>
      </c>
      <c r="C4" s="59" t="s">
        <v>62</v>
      </c>
    </row>
    <row r="5" spans="1:3" ht="15.75">
      <c r="A5" s="49">
        <v>1</v>
      </c>
      <c r="B5" s="50" t="s">
        <v>6</v>
      </c>
      <c r="C5" s="6">
        <v>291731.32</v>
      </c>
    </row>
    <row r="6" spans="1:3" ht="15.75">
      <c r="A6" s="49">
        <v>2</v>
      </c>
      <c r="B6" s="50" t="s">
        <v>7</v>
      </c>
      <c r="C6" s="6">
        <v>14280.29</v>
      </c>
    </row>
    <row r="7" spans="1:3" ht="15.75">
      <c r="A7" s="49">
        <v>3</v>
      </c>
      <c r="B7" s="50" t="s">
        <v>8</v>
      </c>
      <c r="C7" s="6">
        <v>13232.2</v>
      </c>
    </row>
    <row r="8" spans="1:3" ht="15.75">
      <c r="A8" s="49">
        <v>4</v>
      </c>
      <c r="B8" s="50" t="s">
        <v>9</v>
      </c>
      <c r="C8" s="6">
        <v>107175.14</v>
      </c>
    </row>
    <row r="9" spans="1:3" ht="15.75">
      <c r="A9" s="49">
        <v>5</v>
      </c>
      <c r="B9" s="50" t="s">
        <v>10</v>
      </c>
      <c r="C9" s="6">
        <v>94329.73</v>
      </c>
    </row>
    <row r="10" spans="1:3" ht="15.75">
      <c r="A10" s="49">
        <v>6</v>
      </c>
      <c r="B10" s="50" t="s">
        <v>53</v>
      </c>
      <c r="C10" s="6">
        <v>20482.97</v>
      </c>
    </row>
    <row r="11" spans="1:3" ht="15.75">
      <c r="A11" s="49">
        <v>7</v>
      </c>
      <c r="B11" s="50" t="s">
        <v>11</v>
      </c>
      <c r="C11" s="6">
        <v>217029.44</v>
      </c>
    </row>
    <row r="12" spans="1:3" ht="15.75">
      <c r="A12" s="49">
        <v>8</v>
      </c>
      <c r="B12" s="50" t="s">
        <v>12</v>
      </c>
      <c r="C12" s="6">
        <v>3390.49</v>
      </c>
    </row>
    <row r="13" spans="1:3" ht="15.75">
      <c r="A13" s="49">
        <v>9</v>
      </c>
      <c r="B13" s="50" t="s">
        <v>13</v>
      </c>
      <c r="C13" s="6">
        <v>11213.9</v>
      </c>
    </row>
    <row r="14" spans="1:3" ht="15.75">
      <c r="A14" s="49">
        <v>10</v>
      </c>
      <c r="B14" s="50" t="s">
        <v>14</v>
      </c>
      <c r="C14" s="6"/>
    </row>
    <row r="15" spans="1:3" ht="15.75">
      <c r="A15" s="49">
        <v>11</v>
      </c>
      <c r="B15" s="50" t="s">
        <v>15</v>
      </c>
      <c r="C15" s="6">
        <v>73558.13</v>
      </c>
    </row>
    <row r="16" spans="1:3" ht="15.75">
      <c r="A16" s="49">
        <v>12</v>
      </c>
      <c r="B16" s="50" t="s">
        <v>16</v>
      </c>
      <c r="C16" s="6">
        <v>2054.42</v>
      </c>
    </row>
    <row r="17" spans="1:3" ht="15.75">
      <c r="A17" s="49">
        <v>13</v>
      </c>
      <c r="B17" s="50" t="s">
        <v>17</v>
      </c>
      <c r="C17" s="6"/>
    </row>
    <row r="18" spans="1:3" ht="15.75">
      <c r="A18" s="49">
        <v>14</v>
      </c>
      <c r="B18" s="50" t="s">
        <v>18</v>
      </c>
      <c r="C18" s="6"/>
    </row>
    <row r="19" spans="1:3" ht="15.75">
      <c r="A19" s="49">
        <v>15</v>
      </c>
      <c r="B19" s="50" t="s">
        <v>19</v>
      </c>
      <c r="C19" s="6">
        <v>72862.26</v>
      </c>
    </row>
    <row r="20" spans="1:3" ht="15.75">
      <c r="A20" s="49">
        <v>16</v>
      </c>
      <c r="B20" s="50" t="s">
        <v>20</v>
      </c>
      <c r="C20" s="6"/>
    </row>
    <row r="21" spans="1:3" ht="15.75">
      <c r="A21" s="49">
        <v>17</v>
      </c>
      <c r="B21" s="50" t="s">
        <v>21</v>
      </c>
      <c r="C21" s="6"/>
    </row>
    <row r="22" spans="1:3" ht="15.75">
      <c r="A22" s="49">
        <v>18</v>
      </c>
      <c r="B22" s="50" t="s">
        <v>87</v>
      </c>
      <c r="C22" s="6">
        <v>167432.55</v>
      </c>
    </row>
    <row r="23" spans="1:3" ht="15.75">
      <c r="A23" s="49">
        <v>19</v>
      </c>
      <c r="B23" s="50" t="s">
        <v>22</v>
      </c>
      <c r="C23" s="6">
        <v>13713.59</v>
      </c>
    </row>
    <row r="24" spans="1:3" ht="15.75">
      <c r="A24" s="49">
        <v>20</v>
      </c>
      <c r="B24" s="50" t="s">
        <v>23</v>
      </c>
      <c r="C24" s="6"/>
    </row>
    <row r="25" spans="1:3" ht="15.75">
      <c r="A25" s="49">
        <v>21</v>
      </c>
      <c r="B25" s="50" t="s">
        <v>24</v>
      </c>
      <c r="C25" s="6"/>
    </row>
    <row r="26" spans="1:3" ht="15.75">
      <c r="A26" s="49">
        <v>22</v>
      </c>
      <c r="B26" s="50" t="s">
        <v>25</v>
      </c>
      <c r="C26" s="6">
        <v>458489.23</v>
      </c>
    </row>
    <row r="27" spans="1:3" ht="15.75">
      <c r="A27" s="49">
        <v>23</v>
      </c>
      <c r="B27" s="50" t="s">
        <v>26</v>
      </c>
      <c r="C27" s="6">
        <v>45595.29</v>
      </c>
    </row>
    <row r="28" spans="1:3" ht="15.75">
      <c r="A28" s="49">
        <v>24</v>
      </c>
      <c r="B28" s="50" t="s">
        <v>36</v>
      </c>
      <c r="C28" s="6"/>
    </row>
    <row r="29" spans="1:3" ht="15.75">
      <c r="A29" s="49">
        <v>25</v>
      </c>
      <c r="B29" s="50" t="s">
        <v>37</v>
      </c>
      <c r="C29" s="6">
        <v>220.62</v>
      </c>
    </row>
    <row r="30" spans="1:3" ht="15.75">
      <c r="A30" s="49">
        <v>26</v>
      </c>
      <c r="B30" s="50" t="s">
        <v>39</v>
      </c>
      <c r="C30" s="6">
        <v>195</v>
      </c>
    </row>
    <row r="31" spans="1:3" ht="15.75">
      <c r="A31" s="49">
        <v>27</v>
      </c>
      <c r="B31" s="50" t="s">
        <v>41</v>
      </c>
      <c r="C31" s="6"/>
    </row>
    <row r="32" spans="1:3" ht="15.75">
      <c r="A32" s="49">
        <v>28</v>
      </c>
      <c r="B32" s="50" t="s">
        <v>54</v>
      </c>
      <c r="C32" s="6"/>
    </row>
    <row r="33" spans="1:3" ht="15.75">
      <c r="A33" s="49">
        <v>29</v>
      </c>
      <c r="B33" s="50" t="s">
        <v>55</v>
      </c>
      <c r="C33" s="6"/>
    </row>
    <row r="34" spans="1:3" ht="15.75">
      <c r="A34" s="49">
        <v>30</v>
      </c>
      <c r="B34" s="50" t="s">
        <v>64</v>
      </c>
      <c r="C34" s="6">
        <v>1003.08</v>
      </c>
    </row>
    <row r="35" spans="1:3" ht="15.75">
      <c r="A35" s="51"/>
      <c r="B35" s="51" t="s">
        <v>27</v>
      </c>
      <c r="C35" s="57">
        <f>SUM(C5:C34)</f>
        <v>1607989.6500000004</v>
      </c>
    </row>
  </sheetData>
  <printOptions/>
  <pageMargins left="0.75" right="0.75" top="1" bottom="1" header="0.5" footer="0.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F44" sqref="F44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3" t="s">
        <v>110</v>
      </c>
      <c r="B3" s="53"/>
      <c r="C3" s="53"/>
      <c r="D3" s="53"/>
      <c r="E3" s="53"/>
      <c r="F3" s="53"/>
      <c r="G3" s="53"/>
    </row>
    <row r="4" spans="1:7" ht="14.25">
      <c r="A4" s="88"/>
      <c r="B4" s="88"/>
      <c r="C4" s="88"/>
      <c r="D4" s="32"/>
      <c r="E4" s="32"/>
      <c r="F4" s="32"/>
      <c r="G4" s="32"/>
    </row>
    <row r="5" spans="1:7" ht="28.5">
      <c r="A5" s="44" t="s">
        <v>0</v>
      </c>
      <c r="B5" s="45" t="s">
        <v>1</v>
      </c>
      <c r="C5" s="44" t="s">
        <v>83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69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69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69"/>
    </row>
    <row r="9" spans="1:3" ht="15.75">
      <c r="A9" s="49">
        <v>4</v>
      </c>
      <c r="B9" s="50" t="s">
        <v>9</v>
      </c>
      <c r="C9" s="69"/>
    </row>
    <row r="10" spans="1:3" ht="15.75">
      <c r="A10" s="49">
        <v>5</v>
      </c>
      <c r="B10" s="50" t="s">
        <v>10</v>
      </c>
      <c r="C10" s="69"/>
    </row>
    <row r="11" spans="1:3" ht="15.75">
      <c r="A11" s="49">
        <v>6</v>
      </c>
      <c r="B11" s="50" t="s">
        <v>53</v>
      </c>
      <c r="C11" s="69"/>
    </row>
    <row r="12" spans="1:3" ht="15.75">
      <c r="A12" s="49">
        <v>7</v>
      </c>
      <c r="B12" s="50" t="s">
        <v>11</v>
      </c>
      <c r="C12" s="69">
        <v>29925.71</v>
      </c>
    </row>
    <row r="13" spans="1:3" ht="15.75">
      <c r="A13" s="49">
        <v>8</v>
      </c>
      <c r="B13" s="50" t="s">
        <v>12</v>
      </c>
      <c r="C13" s="69"/>
    </row>
    <row r="14" spans="1:3" ht="15.75">
      <c r="A14" s="49">
        <v>9</v>
      </c>
      <c r="B14" s="50" t="s">
        <v>13</v>
      </c>
      <c r="C14" s="69"/>
    </row>
    <row r="15" spans="1:3" ht="15.75">
      <c r="A15" s="49">
        <v>10</v>
      </c>
      <c r="B15" s="50" t="s">
        <v>14</v>
      </c>
      <c r="C15" s="69"/>
    </row>
    <row r="16" spans="1:3" ht="15.75">
      <c r="A16" s="49">
        <v>11</v>
      </c>
      <c r="B16" s="50" t="s">
        <v>15</v>
      </c>
      <c r="C16" s="69"/>
    </row>
    <row r="17" spans="1:3" ht="15.75">
      <c r="A17" s="49">
        <v>12</v>
      </c>
      <c r="B17" s="50" t="s">
        <v>16</v>
      </c>
      <c r="C17" s="69"/>
    </row>
    <row r="18" spans="1:3" ht="15.75">
      <c r="A18" s="49">
        <v>13</v>
      </c>
      <c r="B18" s="50" t="s">
        <v>17</v>
      </c>
      <c r="C18" s="69"/>
    </row>
    <row r="19" spans="1:3" ht="15.75">
      <c r="A19" s="49">
        <v>14</v>
      </c>
      <c r="B19" s="50" t="s">
        <v>18</v>
      </c>
      <c r="C19" s="69"/>
    </row>
    <row r="20" spans="1:3" ht="15.75">
      <c r="A20" s="49">
        <v>15</v>
      </c>
      <c r="B20" s="50" t="s">
        <v>19</v>
      </c>
      <c r="C20" s="69"/>
    </row>
    <row r="21" spans="1:3" ht="15.75">
      <c r="A21" s="49">
        <v>16</v>
      </c>
      <c r="B21" s="50" t="s">
        <v>20</v>
      </c>
      <c r="C21" s="69"/>
    </row>
    <row r="22" spans="1:3" ht="15.75">
      <c r="A22" s="49">
        <v>17</v>
      </c>
      <c r="B22" s="50" t="s">
        <v>21</v>
      </c>
      <c r="C22" s="69"/>
    </row>
    <row r="23" spans="1:3" ht="15.75">
      <c r="A23" s="49">
        <v>18</v>
      </c>
      <c r="B23" s="50" t="s">
        <v>87</v>
      </c>
      <c r="C23" s="69">
        <v>723.93</v>
      </c>
    </row>
    <row r="24" spans="1:3" ht="15.75">
      <c r="A24" s="49">
        <v>19</v>
      </c>
      <c r="B24" s="50" t="s">
        <v>22</v>
      </c>
      <c r="C24" s="69"/>
    </row>
    <row r="25" spans="1:3" ht="15.75">
      <c r="A25" s="49">
        <v>20</v>
      </c>
      <c r="B25" s="50" t="s">
        <v>23</v>
      </c>
      <c r="C25" s="69"/>
    </row>
    <row r="26" spans="1:3" ht="15.75">
      <c r="A26" s="49">
        <v>21</v>
      </c>
      <c r="B26" s="50" t="s">
        <v>24</v>
      </c>
      <c r="C26" s="69"/>
    </row>
    <row r="27" spans="1:3" ht="15.75">
      <c r="A27" s="49">
        <v>22</v>
      </c>
      <c r="B27" s="50" t="s">
        <v>25</v>
      </c>
      <c r="C27" s="69"/>
    </row>
    <row r="28" spans="1:3" ht="15.75">
      <c r="A28" s="49">
        <v>23</v>
      </c>
      <c r="B28" s="50" t="s">
        <v>26</v>
      </c>
      <c r="C28" s="69"/>
    </row>
    <row r="29" spans="1:3" ht="15.75">
      <c r="A29" s="49">
        <v>24</v>
      </c>
      <c r="B29" s="50" t="s">
        <v>36</v>
      </c>
      <c r="C29" s="69"/>
    </row>
    <row r="30" spans="1:3" ht="15.75">
      <c r="A30" s="49">
        <v>25</v>
      </c>
      <c r="B30" s="50" t="s">
        <v>37</v>
      </c>
      <c r="C30" s="69"/>
    </row>
    <row r="31" spans="1:3" ht="15.75">
      <c r="A31" s="49">
        <v>26</v>
      </c>
      <c r="B31" s="50" t="s">
        <v>39</v>
      </c>
      <c r="C31" s="69"/>
    </row>
    <row r="32" spans="1:3" ht="15.75">
      <c r="A32" s="49">
        <v>27</v>
      </c>
      <c r="B32" s="50" t="s">
        <v>41</v>
      </c>
      <c r="C32" s="69"/>
    </row>
    <row r="33" spans="1:3" ht="15.75">
      <c r="A33" s="49">
        <v>28</v>
      </c>
      <c r="B33" s="50" t="s">
        <v>54</v>
      </c>
      <c r="C33" s="69"/>
    </row>
    <row r="34" spans="1:3" ht="15.75">
      <c r="A34" s="49">
        <v>29</v>
      </c>
      <c r="B34" s="50" t="s">
        <v>55</v>
      </c>
      <c r="C34" s="69"/>
    </row>
    <row r="35" spans="1:3" ht="15.75">
      <c r="A35" s="49">
        <v>30</v>
      </c>
      <c r="B35" s="50" t="s">
        <v>64</v>
      </c>
      <c r="C35" s="69"/>
    </row>
    <row r="36" spans="1:3" ht="15.75">
      <c r="A36" s="51"/>
      <c r="B36" s="51" t="s">
        <v>27</v>
      </c>
      <c r="C36" s="56">
        <f>SUM(C6:C35)</f>
        <v>30649.64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J33" sqref="J33"/>
    </sheetView>
  </sheetViews>
  <sheetFormatPr defaultColWidth="9.140625" defaultRowHeight="12.75"/>
  <cols>
    <col min="2" max="2" width="30.421875" style="0" customWidth="1"/>
    <col min="3" max="3" width="14.57421875" style="0" customWidth="1"/>
    <col min="8" max="8" width="12.7109375" style="0" customWidth="1"/>
  </cols>
  <sheetData>
    <row r="3" spans="1:8" ht="15">
      <c r="A3" s="91" t="s">
        <v>111</v>
      </c>
      <c r="B3" s="91"/>
      <c r="C3" s="91"/>
      <c r="D3" s="91"/>
      <c r="E3" s="91"/>
      <c r="F3" s="91"/>
      <c r="G3" s="91"/>
      <c r="H3" s="91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63</v>
      </c>
    </row>
    <row r="6" spans="1:3" ht="15.75">
      <c r="A6" s="49">
        <v>1</v>
      </c>
      <c r="B6" s="50" t="s">
        <v>6</v>
      </c>
      <c r="C6" s="55">
        <v>1059.17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1059.18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>
        <v>2118.34</v>
      </c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>
        <v>494.28</v>
      </c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529.59</v>
      </c>
    </row>
    <row r="28" spans="1:3" ht="15.75">
      <c r="A28" s="49">
        <v>23</v>
      </c>
      <c r="B28" s="50" t="s">
        <v>26</v>
      </c>
      <c r="C28" s="55">
        <v>529.58</v>
      </c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5790.14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S45"/>
  <sheetViews>
    <sheetView workbookViewId="0" topLeftCell="A4">
      <pane ySplit="2" topLeftCell="BM6" activePane="bottomLeft" state="frozen"/>
      <selection pane="topLeft" activeCell="A4" sqref="A4"/>
      <selection pane="bottomLeft" activeCell="D9" sqref="D9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5" width="13.00390625" style="0" bestFit="1" customWidth="1"/>
    <col min="6" max="6" width="12.00390625" style="0" bestFit="1" customWidth="1"/>
    <col min="7" max="7" width="12.00390625" style="0" customWidth="1"/>
    <col min="8" max="8" width="14.8515625" style="0" bestFit="1" customWidth="1"/>
    <col min="9" max="12" width="11.57421875" style="0" customWidth="1"/>
    <col min="13" max="13" width="11.7109375" style="0" customWidth="1"/>
    <col min="14" max="14" width="12.7109375" style="0" customWidth="1"/>
    <col min="15" max="15" width="15.00390625" style="0" customWidth="1"/>
    <col min="19" max="19" width="14.7109375" style="0" customWidth="1"/>
  </cols>
  <sheetData>
    <row r="3" spans="1:18" ht="15">
      <c r="A3" s="53" t="s">
        <v>112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2"/>
      <c r="R4" s="32"/>
    </row>
    <row r="5" spans="1:18" ht="30">
      <c r="A5" s="59" t="s">
        <v>0</v>
      </c>
      <c r="B5" s="59" t="s">
        <v>1</v>
      </c>
      <c r="C5" s="59" t="s">
        <v>65</v>
      </c>
      <c r="D5" s="59" t="s">
        <v>66</v>
      </c>
      <c r="E5" s="59" t="s">
        <v>68</v>
      </c>
      <c r="F5" s="59" t="s">
        <v>84</v>
      </c>
      <c r="G5" s="59" t="s">
        <v>98</v>
      </c>
      <c r="H5" s="59" t="s">
        <v>69</v>
      </c>
      <c r="I5" s="59" t="s">
        <v>71</v>
      </c>
      <c r="J5" s="59" t="s">
        <v>78</v>
      </c>
      <c r="K5" s="59" t="s">
        <v>79</v>
      </c>
      <c r="L5" s="59" t="s">
        <v>94</v>
      </c>
      <c r="M5" s="59" t="s">
        <v>75</v>
      </c>
      <c r="N5" s="59" t="s">
        <v>76</v>
      </c>
      <c r="O5" s="59" t="s">
        <v>67</v>
      </c>
      <c r="P5" s="32"/>
      <c r="Q5" s="32"/>
      <c r="R5" s="32"/>
    </row>
    <row r="6" spans="1:18" ht="29.25" customHeight="1">
      <c r="A6" s="49">
        <v>1</v>
      </c>
      <c r="B6" s="50" t="s">
        <v>6</v>
      </c>
      <c r="C6" s="6">
        <v>2400.62</v>
      </c>
      <c r="D6" s="6">
        <v>10945.77</v>
      </c>
      <c r="E6" s="6">
        <v>6728.89</v>
      </c>
      <c r="F6" s="6"/>
      <c r="G6" s="6"/>
      <c r="H6" s="6"/>
      <c r="I6" s="6"/>
      <c r="J6" s="6"/>
      <c r="K6" s="6"/>
      <c r="L6" s="6">
        <v>8568.57</v>
      </c>
      <c r="M6" s="6">
        <v>10843.72</v>
      </c>
      <c r="N6" s="6"/>
      <c r="O6" s="57">
        <f>C6+D6+E6+F6+G6+H6+I6+J6+K6+L6+M6+N6</f>
        <v>39487.57</v>
      </c>
      <c r="P6" s="32"/>
      <c r="Q6" s="32"/>
      <c r="R6" s="32"/>
    </row>
    <row r="7" spans="1:18" ht="29.25" customHeight="1">
      <c r="A7" s="49">
        <v>2</v>
      </c>
      <c r="B7" s="50" t="s">
        <v>7</v>
      </c>
      <c r="C7" s="6">
        <v>573.69</v>
      </c>
      <c r="D7" s="6">
        <v>5813.7</v>
      </c>
      <c r="E7" s="6"/>
      <c r="F7" s="6"/>
      <c r="G7" s="6"/>
      <c r="H7" s="6"/>
      <c r="I7" s="6"/>
      <c r="J7" s="6"/>
      <c r="K7" s="6"/>
      <c r="L7" s="6"/>
      <c r="M7" s="6">
        <v>5297.05</v>
      </c>
      <c r="N7" s="6"/>
      <c r="O7" s="57">
        <f aca="true" t="shared" si="0" ref="O7:O36">C7+D7+E7+F7+G7+H7+I7+J7+K7+L7+M7+N7</f>
        <v>11684.439999999999</v>
      </c>
      <c r="P7" s="32"/>
      <c r="Q7" s="32"/>
      <c r="R7" s="32"/>
    </row>
    <row r="8" spans="1:18" ht="29.25" customHeight="1">
      <c r="A8" s="49">
        <v>3</v>
      </c>
      <c r="B8" s="50" t="s">
        <v>8</v>
      </c>
      <c r="C8" s="6">
        <v>313.31</v>
      </c>
      <c r="D8" s="6">
        <v>4866.53</v>
      </c>
      <c r="E8" s="6"/>
      <c r="F8" s="6"/>
      <c r="G8" s="6"/>
      <c r="H8" s="6"/>
      <c r="I8" s="6"/>
      <c r="J8" s="6"/>
      <c r="K8" s="6"/>
      <c r="L8" s="6"/>
      <c r="M8" s="6">
        <v>4577.74</v>
      </c>
      <c r="N8" s="6"/>
      <c r="O8" s="57">
        <f t="shared" si="0"/>
        <v>9757.58</v>
      </c>
      <c r="P8" s="32"/>
      <c r="Q8" s="32"/>
      <c r="R8" s="32"/>
    </row>
    <row r="9" spans="1:18" ht="29.25" customHeight="1">
      <c r="A9" s="49">
        <v>4</v>
      </c>
      <c r="B9" s="50" t="s">
        <v>9</v>
      </c>
      <c r="C9" s="6"/>
      <c r="D9" s="6">
        <v>4122.99</v>
      </c>
      <c r="E9" s="6">
        <v>466.97</v>
      </c>
      <c r="F9" s="6"/>
      <c r="G9" s="6"/>
      <c r="H9" s="6">
        <v>71144.78</v>
      </c>
      <c r="I9" s="6"/>
      <c r="J9" s="6"/>
      <c r="K9" s="6"/>
      <c r="L9" s="6"/>
      <c r="M9" s="6">
        <v>9624.72</v>
      </c>
      <c r="N9" s="6">
        <v>13427.71</v>
      </c>
      <c r="O9" s="57">
        <f t="shared" si="0"/>
        <v>98787.17000000001</v>
      </c>
      <c r="P9" s="32"/>
      <c r="Q9" s="32"/>
      <c r="R9" s="32"/>
    </row>
    <row r="10" spans="1:18" ht="29.25" customHeight="1">
      <c r="A10" s="49">
        <v>5</v>
      </c>
      <c r="B10" s="50" t="s">
        <v>10</v>
      </c>
      <c r="C10" s="6">
        <v>1566.55</v>
      </c>
      <c r="D10" s="6">
        <v>15231.8</v>
      </c>
      <c r="E10" s="6">
        <v>407.13</v>
      </c>
      <c r="F10" s="6"/>
      <c r="G10" s="6"/>
      <c r="H10" s="6"/>
      <c r="I10" s="6">
        <v>3801.64</v>
      </c>
      <c r="J10" s="6">
        <v>3143.64</v>
      </c>
      <c r="K10" s="6"/>
      <c r="L10" s="6"/>
      <c r="M10" s="6">
        <v>18635.21</v>
      </c>
      <c r="N10" s="6">
        <v>1506.08</v>
      </c>
      <c r="O10" s="57">
        <f t="shared" si="0"/>
        <v>44292.05</v>
      </c>
      <c r="P10" s="32"/>
      <c r="Q10" s="32"/>
      <c r="R10" s="32"/>
    </row>
    <row r="11" spans="1:18" ht="29.25" customHeight="1">
      <c r="A11" s="49">
        <v>6</v>
      </c>
      <c r="B11" s="50" t="s">
        <v>53</v>
      </c>
      <c r="C11" s="6">
        <v>2506.48</v>
      </c>
      <c r="D11" s="6">
        <v>13617.39</v>
      </c>
      <c r="E11" s="6">
        <v>466.97</v>
      </c>
      <c r="F11" s="6"/>
      <c r="G11" s="6"/>
      <c r="H11" s="6"/>
      <c r="I11" s="6">
        <v>1900.82</v>
      </c>
      <c r="J11" s="6"/>
      <c r="K11" s="6"/>
      <c r="L11" s="6"/>
      <c r="M11" s="6">
        <v>28684.54</v>
      </c>
      <c r="N11" s="6"/>
      <c r="O11" s="57">
        <f t="shared" si="0"/>
        <v>47176.2</v>
      </c>
      <c r="P11" s="32"/>
      <c r="Q11" s="32"/>
      <c r="R11" s="32"/>
    </row>
    <row r="12" spans="1:18" ht="29.25" customHeight="1">
      <c r="A12" s="49">
        <v>7</v>
      </c>
      <c r="B12" s="50" t="s">
        <v>11</v>
      </c>
      <c r="C12" s="6">
        <v>1253.24</v>
      </c>
      <c r="D12" s="6">
        <v>1992.18</v>
      </c>
      <c r="E12" s="6">
        <v>3842.34</v>
      </c>
      <c r="F12" s="6"/>
      <c r="G12" s="6"/>
      <c r="H12" s="6">
        <v>31012.4</v>
      </c>
      <c r="I12" s="6"/>
      <c r="J12" s="6"/>
      <c r="K12" s="6"/>
      <c r="L12" s="6"/>
      <c r="M12" s="6">
        <v>5185.39</v>
      </c>
      <c r="N12" s="6"/>
      <c r="O12" s="57">
        <f t="shared" si="0"/>
        <v>43285.55</v>
      </c>
      <c r="P12" s="32"/>
      <c r="Q12" s="32"/>
      <c r="R12" s="32"/>
    </row>
    <row r="13" spans="1:18" ht="29.25" customHeight="1">
      <c r="A13" s="49">
        <v>8</v>
      </c>
      <c r="B13" s="50" t="s">
        <v>12</v>
      </c>
      <c r="C13" s="6">
        <v>626.62</v>
      </c>
      <c r="D13" s="6">
        <v>14730.58</v>
      </c>
      <c r="E13" s="6">
        <v>431.15</v>
      </c>
      <c r="F13" s="6"/>
      <c r="G13" s="6"/>
      <c r="H13" s="6"/>
      <c r="I13" s="6">
        <v>1900.82</v>
      </c>
      <c r="J13" s="6"/>
      <c r="K13" s="6"/>
      <c r="L13" s="6"/>
      <c r="M13" s="6">
        <v>5352.09</v>
      </c>
      <c r="N13" s="6"/>
      <c r="O13" s="57">
        <f t="shared" si="0"/>
        <v>23041.260000000002</v>
      </c>
      <c r="P13" s="32"/>
      <c r="Q13" s="32"/>
      <c r="R13" s="32"/>
    </row>
    <row r="14" spans="1:18" ht="29.25" customHeight="1">
      <c r="A14" s="49">
        <v>9</v>
      </c>
      <c r="B14" s="50" t="s">
        <v>13</v>
      </c>
      <c r="C14" s="6">
        <v>626.6</v>
      </c>
      <c r="D14" s="6">
        <v>8462.97</v>
      </c>
      <c r="E14" s="6"/>
      <c r="F14" s="6"/>
      <c r="G14" s="6">
        <v>287.13</v>
      </c>
      <c r="H14" s="6"/>
      <c r="I14" s="6">
        <v>1900.82</v>
      </c>
      <c r="J14" s="6"/>
      <c r="K14" s="6"/>
      <c r="L14" s="6"/>
      <c r="M14" s="81">
        <v>14546.45</v>
      </c>
      <c r="N14" s="6"/>
      <c r="O14" s="57">
        <f t="shared" si="0"/>
        <v>25823.97</v>
      </c>
      <c r="P14" s="32"/>
      <c r="Q14" s="32"/>
      <c r="R14" s="32"/>
    </row>
    <row r="15" spans="1:18" ht="29.25" customHeight="1">
      <c r="A15" s="49">
        <v>10</v>
      </c>
      <c r="B15" s="50" t="s">
        <v>14</v>
      </c>
      <c r="C15" s="6"/>
      <c r="D15" s="6">
        <v>1422.98</v>
      </c>
      <c r="E15" s="6"/>
      <c r="F15" s="6"/>
      <c r="G15" s="6"/>
      <c r="H15" s="6"/>
      <c r="I15" s="6"/>
      <c r="J15" s="6"/>
      <c r="K15" s="6"/>
      <c r="L15" s="6"/>
      <c r="M15" s="6">
        <v>4973.39</v>
      </c>
      <c r="N15" s="6"/>
      <c r="O15" s="57">
        <f t="shared" si="0"/>
        <v>6396.370000000001</v>
      </c>
      <c r="P15" s="32"/>
      <c r="Q15" s="32"/>
      <c r="R15" s="32"/>
    </row>
    <row r="16" spans="1:18" ht="29.25" customHeight="1">
      <c r="A16" s="49">
        <v>11</v>
      </c>
      <c r="B16" s="50" t="s">
        <v>15</v>
      </c>
      <c r="C16" s="6">
        <v>2453.55</v>
      </c>
      <c r="D16" s="6">
        <v>22659.92</v>
      </c>
      <c r="E16" s="6">
        <v>3145.38</v>
      </c>
      <c r="F16" s="6"/>
      <c r="G16" s="6"/>
      <c r="H16" s="6"/>
      <c r="I16" s="6">
        <v>1900.82</v>
      </c>
      <c r="J16" s="6"/>
      <c r="K16" s="6"/>
      <c r="L16" s="6"/>
      <c r="M16" s="6">
        <v>17818.28</v>
      </c>
      <c r="N16" s="6"/>
      <c r="O16" s="57">
        <f t="shared" si="0"/>
        <v>47977.95</v>
      </c>
      <c r="P16" s="32"/>
      <c r="Q16" s="32"/>
      <c r="R16" s="32"/>
    </row>
    <row r="17" spans="1:18" ht="29.25" customHeight="1">
      <c r="A17" s="49">
        <v>12</v>
      </c>
      <c r="B17" s="50" t="s">
        <v>16</v>
      </c>
      <c r="C17" s="6"/>
      <c r="D17" s="6">
        <v>3211.74</v>
      </c>
      <c r="E17" s="6"/>
      <c r="F17" s="6"/>
      <c r="G17" s="6"/>
      <c r="H17" s="6"/>
      <c r="I17" s="6"/>
      <c r="J17" s="6"/>
      <c r="K17" s="6"/>
      <c r="L17" s="6"/>
      <c r="M17" s="6">
        <v>6375.21</v>
      </c>
      <c r="N17" s="6"/>
      <c r="O17" s="57">
        <f t="shared" si="0"/>
        <v>9586.95</v>
      </c>
      <c r="P17" s="32"/>
      <c r="Q17" s="32"/>
      <c r="R17" s="32"/>
    </row>
    <row r="18" spans="1:18" ht="29.25" customHeight="1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321.76</v>
      </c>
      <c r="N18" s="6"/>
      <c r="O18" s="57">
        <f t="shared" si="0"/>
        <v>321.76</v>
      </c>
      <c r="P18" s="32"/>
      <c r="Q18" s="32"/>
      <c r="R18" s="32"/>
    </row>
    <row r="19" spans="1:18" ht="29.25" customHeight="1">
      <c r="A19" s="49">
        <v>14</v>
      </c>
      <c r="B19" s="50" t="s">
        <v>18</v>
      </c>
      <c r="C19" s="6">
        <v>573.69</v>
      </c>
      <c r="D19" s="6">
        <v>7033.26</v>
      </c>
      <c r="E19" s="6"/>
      <c r="F19" s="6"/>
      <c r="G19" s="6"/>
      <c r="H19" s="6"/>
      <c r="I19" s="6"/>
      <c r="J19" s="6"/>
      <c r="K19" s="6"/>
      <c r="L19" s="6"/>
      <c r="M19" s="6">
        <v>10680.06</v>
      </c>
      <c r="N19" s="6"/>
      <c r="O19" s="57">
        <f t="shared" si="0"/>
        <v>18287.010000000002</v>
      </c>
      <c r="P19" s="32"/>
      <c r="Q19" s="32"/>
      <c r="R19" s="32"/>
    </row>
    <row r="20" spans="1:19" ht="29.25" customHeight="1">
      <c r="A20" s="49">
        <v>15</v>
      </c>
      <c r="B20" s="50" t="s">
        <v>19</v>
      </c>
      <c r="C20" s="6">
        <v>2506.42</v>
      </c>
      <c r="D20" s="6">
        <v>5861.07</v>
      </c>
      <c r="E20" s="6">
        <v>888.64</v>
      </c>
      <c r="F20" s="6">
        <v>5090.28</v>
      </c>
      <c r="G20" s="6"/>
      <c r="H20" s="6"/>
      <c r="I20" s="6">
        <v>1900.82</v>
      </c>
      <c r="J20" s="6"/>
      <c r="K20" s="6"/>
      <c r="L20" s="6"/>
      <c r="M20" s="6">
        <v>15544.23</v>
      </c>
      <c r="N20" s="6"/>
      <c r="O20" s="57">
        <f t="shared" si="0"/>
        <v>31791.46</v>
      </c>
      <c r="P20" s="32"/>
      <c r="Q20" s="32"/>
      <c r="R20" s="32"/>
      <c r="S20" s="3"/>
    </row>
    <row r="21" spans="1:18" ht="29.25" customHeight="1">
      <c r="A21" s="49">
        <v>16</v>
      </c>
      <c r="B21" s="50" t="s">
        <v>20</v>
      </c>
      <c r="C21" s="6"/>
      <c r="D21" s="6">
        <v>711.49</v>
      </c>
      <c r="E21" s="6"/>
      <c r="F21" s="6"/>
      <c r="G21" s="6"/>
      <c r="H21" s="6"/>
      <c r="I21" s="6"/>
      <c r="J21" s="6"/>
      <c r="K21" s="6"/>
      <c r="L21" s="6"/>
      <c r="M21" s="6">
        <v>765.91</v>
      </c>
      <c r="N21" s="6"/>
      <c r="O21" s="57">
        <f t="shared" si="0"/>
        <v>1477.4</v>
      </c>
      <c r="P21" s="32"/>
      <c r="Q21" s="32"/>
      <c r="R21" s="32"/>
    </row>
    <row r="22" spans="1:18" ht="29.25" customHeight="1">
      <c r="A22" s="49">
        <v>17</v>
      </c>
      <c r="B22" s="50" t="s">
        <v>21</v>
      </c>
      <c r="C22" s="6"/>
      <c r="D22" s="6"/>
      <c r="E22" s="6">
        <v>407.13</v>
      </c>
      <c r="F22" s="6"/>
      <c r="G22" s="6"/>
      <c r="H22" s="6"/>
      <c r="I22" s="6"/>
      <c r="J22" s="6"/>
      <c r="K22" s="6"/>
      <c r="L22" s="6"/>
      <c r="M22" s="6">
        <v>2115.69</v>
      </c>
      <c r="N22" s="6"/>
      <c r="O22" s="57">
        <f t="shared" si="0"/>
        <v>2522.82</v>
      </c>
      <c r="P22" s="32"/>
      <c r="Q22" s="32"/>
      <c r="R22" s="32"/>
    </row>
    <row r="23" spans="1:18" ht="29.25" customHeight="1">
      <c r="A23" s="49">
        <v>18</v>
      </c>
      <c r="B23" s="50" t="s">
        <v>86</v>
      </c>
      <c r="C23" s="6">
        <v>3446.3</v>
      </c>
      <c r="D23" s="6">
        <v>30685.08</v>
      </c>
      <c r="E23" s="6">
        <v>843.32</v>
      </c>
      <c r="F23" s="6"/>
      <c r="G23" s="6"/>
      <c r="H23" s="6"/>
      <c r="I23" s="6"/>
      <c r="J23" s="6"/>
      <c r="K23" s="6">
        <v>8924.65</v>
      </c>
      <c r="L23" s="6"/>
      <c r="M23" s="6">
        <v>28588.62</v>
      </c>
      <c r="N23" s="6">
        <v>1855.82</v>
      </c>
      <c r="O23" s="57">
        <f t="shared" si="0"/>
        <v>74343.79000000001</v>
      </c>
      <c r="P23" s="32"/>
      <c r="Q23" s="32"/>
      <c r="R23" s="32"/>
    </row>
    <row r="24" spans="1:18" ht="29.25" customHeight="1">
      <c r="A24" s="49">
        <v>19</v>
      </c>
      <c r="B24" s="50" t="s">
        <v>22</v>
      </c>
      <c r="C24" s="6">
        <v>626.6</v>
      </c>
      <c r="D24" s="6">
        <v>16864.11</v>
      </c>
      <c r="E24" s="6"/>
      <c r="F24" s="6"/>
      <c r="G24" s="6"/>
      <c r="H24" s="6"/>
      <c r="I24" s="6"/>
      <c r="J24" s="6"/>
      <c r="K24" s="6"/>
      <c r="L24" s="6"/>
      <c r="M24" s="6">
        <v>8327.2</v>
      </c>
      <c r="N24" s="6"/>
      <c r="O24" s="57">
        <f t="shared" si="0"/>
        <v>25817.91</v>
      </c>
      <c r="P24" s="32"/>
      <c r="Q24" s="32"/>
      <c r="R24" s="32"/>
    </row>
    <row r="25" spans="1:18" ht="29.25" customHeight="1">
      <c r="A25" s="49">
        <v>20</v>
      </c>
      <c r="B25" s="50" t="s">
        <v>23</v>
      </c>
      <c r="C25" s="6">
        <v>573.69</v>
      </c>
      <c r="D25" s="6">
        <v>4316.39</v>
      </c>
      <c r="E25" s="6"/>
      <c r="F25" s="6"/>
      <c r="G25" s="6"/>
      <c r="H25" s="6"/>
      <c r="I25" s="6"/>
      <c r="J25" s="6"/>
      <c r="K25" s="6"/>
      <c r="L25" s="6"/>
      <c r="M25" s="6">
        <v>6346.8</v>
      </c>
      <c r="N25" s="6"/>
      <c r="O25" s="57">
        <f t="shared" si="0"/>
        <v>11236.880000000001</v>
      </c>
      <c r="P25" s="32"/>
      <c r="Q25" s="32"/>
      <c r="R25" s="32"/>
    </row>
    <row r="26" spans="1:18" ht="29.25" customHeight="1">
      <c r="A26" s="49">
        <v>21</v>
      </c>
      <c r="B26" s="50" t="s">
        <v>24</v>
      </c>
      <c r="C26" s="6"/>
      <c r="D26" s="6">
        <v>664.06</v>
      </c>
      <c r="E26" s="6">
        <v>933.94</v>
      </c>
      <c r="F26" s="6"/>
      <c r="G26" s="6"/>
      <c r="H26" s="6"/>
      <c r="I26" s="6"/>
      <c r="J26" s="6"/>
      <c r="K26" s="6"/>
      <c r="L26" s="6"/>
      <c r="M26" s="6">
        <v>4515.17</v>
      </c>
      <c r="N26" s="6"/>
      <c r="O26" s="57">
        <f t="shared" si="0"/>
        <v>6113.17</v>
      </c>
      <c r="P26" s="32"/>
      <c r="Q26" s="32"/>
      <c r="R26" s="32"/>
    </row>
    <row r="27" spans="1:18" ht="29.25" customHeight="1">
      <c r="A27" s="49">
        <v>22</v>
      </c>
      <c r="B27" s="50" t="s">
        <v>25</v>
      </c>
      <c r="C27" s="6">
        <v>6526.58</v>
      </c>
      <c r="D27" s="6">
        <v>21906.14</v>
      </c>
      <c r="E27" s="6">
        <v>1310.31</v>
      </c>
      <c r="F27" s="6"/>
      <c r="G27" s="6"/>
      <c r="H27" s="6">
        <v>6202.48</v>
      </c>
      <c r="I27" s="6">
        <v>1900.82</v>
      </c>
      <c r="J27" s="6"/>
      <c r="K27" s="6">
        <v>17849.32</v>
      </c>
      <c r="L27" s="6"/>
      <c r="M27" s="6">
        <v>27518.43</v>
      </c>
      <c r="N27" s="6">
        <v>1855.83</v>
      </c>
      <c r="O27" s="57">
        <f t="shared" si="0"/>
        <v>85069.91</v>
      </c>
      <c r="P27" s="32"/>
      <c r="Q27" s="32"/>
      <c r="R27" s="32"/>
    </row>
    <row r="28" spans="1:18" ht="29.25" customHeight="1">
      <c r="A28" s="49">
        <v>23</v>
      </c>
      <c r="B28" s="50" t="s">
        <v>26</v>
      </c>
      <c r="C28" s="6">
        <v>1253.2</v>
      </c>
      <c r="D28" s="6">
        <v>11894.68</v>
      </c>
      <c r="E28" s="6"/>
      <c r="F28" s="6"/>
      <c r="G28" s="6">
        <v>459.04</v>
      </c>
      <c r="H28" s="6"/>
      <c r="I28" s="6"/>
      <c r="J28" s="6"/>
      <c r="K28" s="6"/>
      <c r="L28" s="6"/>
      <c r="M28" s="6">
        <v>25017.04</v>
      </c>
      <c r="N28" s="6"/>
      <c r="O28" s="57">
        <f t="shared" si="0"/>
        <v>38623.96000000001</v>
      </c>
      <c r="P28" s="32"/>
      <c r="Q28" s="32"/>
      <c r="R28" s="32"/>
    </row>
    <row r="29" spans="1:18" ht="29.25" customHeight="1">
      <c r="A29" s="49">
        <v>24</v>
      </c>
      <c r="B29" s="50" t="s">
        <v>36</v>
      </c>
      <c r="C29" s="6">
        <v>313.31</v>
      </c>
      <c r="D29" s="6"/>
      <c r="E29" s="6">
        <v>466.97</v>
      </c>
      <c r="F29" s="6"/>
      <c r="G29" s="6"/>
      <c r="H29" s="6"/>
      <c r="I29" s="6"/>
      <c r="J29" s="6"/>
      <c r="K29" s="6"/>
      <c r="L29" s="6"/>
      <c r="M29" s="6">
        <v>1953.79</v>
      </c>
      <c r="N29" s="6"/>
      <c r="O29" s="57">
        <f t="shared" si="0"/>
        <v>2734.0699999999997</v>
      </c>
      <c r="P29" s="32"/>
      <c r="Q29" s="32"/>
      <c r="R29" s="32"/>
    </row>
    <row r="30" spans="1:18" ht="29.25" customHeight="1">
      <c r="A30" s="49">
        <v>25</v>
      </c>
      <c r="B30" s="50" t="s">
        <v>37</v>
      </c>
      <c r="C30" s="6">
        <v>939.93</v>
      </c>
      <c r="D30" s="6">
        <v>11375.84</v>
      </c>
      <c r="E30" s="6">
        <v>466.97</v>
      </c>
      <c r="F30" s="6"/>
      <c r="G30" s="6"/>
      <c r="H30" s="6"/>
      <c r="I30" s="6"/>
      <c r="J30" s="6"/>
      <c r="K30" s="6"/>
      <c r="L30" s="6"/>
      <c r="M30" s="6">
        <v>9279.38</v>
      </c>
      <c r="N30" s="6"/>
      <c r="O30" s="57">
        <f t="shared" si="0"/>
        <v>22062.12</v>
      </c>
      <c r="P30" s="32"/>
      <c r="Q30" s="32"/>
      <c r="R30" s="32"/>
    </row>
    <row r="31" spans="1:18" ht="29.25" customHeight="1">
      <c r="A31" s="49">
        <v>26</v>
      </c>
      <c r="B31" s="50" t="s">
        <v>39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>
        <v>812.53</v>
      </c>
      <c r="N31" s="6"/>
      <c r="O31" s="57">
        <f t="shared" si="0"/>
        <v>812.53</v>
      </c>
      <c r="P31" s="32"/>
      <c r="Q31" s="32"/>
      <c r="R31" s="32"/>
    </row>
    <row r="32" spans="1:18" ht="29.25" customHeight="1">
      <c r="A32" s="49">
        <v>27</v>
      </c>
      <c r="B32" s="50" t="s">
        <v>41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>
        <v>2042.01</v>
      </c>
      <c r="N32" s="6"/>
      <c r="O32" s="57">
        <f t="shared" si="0"/>
        <v>2042.01</v>
      </c>
      <c r="P32" s="32"/>
      <c r="Q32" s="32"/>
      <c r="R32" s="32"/>
    </row>
    <row r="33" spans="1:18" ht="29.25" customHeight="1">
      <c r="A33" s="49">
        <v>28</v>
      </c>
      <c r="B33" s="50" t="s">
        <v>54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499.28</v>
      </c>
      <c r="N33" s="6"/>
      <c r="O33" s="57">
        <f t="shared" si="0"/>
        <v>499.28</v>
      </c>
      <c r="P33" s="32"/>
      <c r="Q33" s="32"/>
      <c r="R33" s="32"/>
    </row>
    <row r="34" spans="1:18" ht="29.25" customHeight="1">
      <c r="A34" s="49">
        <v>29</v>
      </c>
      <c r="B34" s="50" t="s">
        <v>55</v>
      </c>
      <c r="C34" s="6">
        <v>313.31</v>
      </c>
      <c r="D34" s="6">
        <v>1992.18</v>
      </c>
      <c r="E34" s="6"/>
      <c r="F34" s="6"/>
      <c r="G34" s="6"/>
      <c r="H34" s="6"/>
      <c r="I34" s="6"/>
      <c r="J34" s="6"/>
      <c r="K34" s="6"/>
      <c r="L34" s="6"/>
      <c r="M34" s="6">
        <v>2314.64</v>
      </c>
      <c r="N34" s="6"/>
      <c r="O34" s="57">
        <f t="shared" si="0"/>
        <v>4620.13</v>
      </c>
      <c r="P34" s="32"/>
      <c r="Q34" s="32"/>
      <c r="R34" s="32"/>
    </row>
    <row r="35" spans="1:18" ht="29.25" customHeight="1">
      <c r="A35" s="49">
        <v>30</v>
      </c>
      <c r="B35" s="50" t="s">
        <v>64</v>
      </c>
      <c r="C35" s="6">
        <v>626.62</v>
      </c>
      <c r="D35" s="6">
        <v>1273.84</v>
      </c>
      <c r="E35" s="6"/>
      <c r="F35" s="6"/>
      <c r="G35" s="6"/>
      <c r="H35" s="6"/>
      <c r="I35" s="6"/>
      <c r="J35" s="6"/>
      <c r="K35" s="6"/>
      <c r="L35" s="6"/>
      <c r="M35" s="6">
        <v>1525.46</v>
      </c>
      <c r="N35" s="6"/>
      <c r="O35" s="57">
        <f t="shared" si="0"/>
        <v>3425.92</v>
      </c>
      <c r="P35" s="32"/>
      <c r="Q35" s="32"/>
      <c r="R35" s="32"/>
    </row>
    <row r="36" spans="1:15" ht="15.75">
      <c r="A36" s="51"/>
      <c r="B36" s="51" t="s">
        <v>27</v>
      </c>
      <c r="C36" s="57">
        <f aca="true" t="shared" si="1" ref="C36:N36">SUM(C6:C35)</f>
        <v>30020.309999999998</v>
      </c>
      <c r="D36" s="57">
        <f t="shared" si="1"/>
        <v>221656.69</v>
      </c>
      <c r="E36" s="57">
        <f t="shared" si="1"/>
        <v>20806.110000000004</v>
      </c>
      <c r="F36" s="57">
        <f>SUM(F6:F35)</f>
        <v>5090.28</v>
      </c>
      <c r="G36" s="57">
        <f>SUM(G6:G35)</f>
        <v>746.1700000000001</v>
      </c>
      <c r="H36" s="57">
        <f t="shared" si="1"/>
        <v>108359.65999999999</v>
      </c>
      <c r="I36" s="57">
        <f t="shared" si="1"/>
        <v>15206.56</v>
      </c>
      <c r="J36" s="57">
        <f t="shared" si="1"/>
        <v>3143.64</v>
      </c>
      <c r="K36" s="57">
        <f>SUM(K6:K35)</f>
        <v>26773.97</v>
      </c>
      <c r="L36" s="57">
        <f>SUM(L6:L35)</f>
        <v>8568.57</v>
      </c>
      <c r="M36" s="57">
        <f>SUM(M6:M35)</f>
        <v>280081.79000000015</v>
      </c>
      <c r="N36" s="57">
        <f t="shared" si="1"/>
        <v>18645.440000000002</v>
      </c>
      <c r="O36" s="57">
        <f t="shared" si="0"/>
        <v>739099.1900000002</v>
      </c>
    </row>
    <row r="37" ht="12.75">
      <c r="C37" s="60"/>
    </row>
    <row r="38" ht="12.75">
      <c r="C38" s="3"/>
    </row>
    <row r="39" spans="4:14" ht="12.75">
      <c r="D39" s="3"/>
      <c r="E39" s="3"/>
      <c r="J39" s="3"/>
      <c r="K39" s="3"/>
      <c r="L39" s="3"/>
      <c r="M39" s="3"/>
      <c r="N39" s="3"/>
    </row>
    <row r="40" ht="12.75">
      <c r="D40" s="3"/>
    </row>
    <row r="45" ht="12.75">
      <c r="N45" s="3"/>
    </row>
  </sheetData>
  <printOptions/>
  <pageMargins left="0.75" right="0.75" top="1" bottom="1" header="0.5" footer="0.5"/>
  <pageSetup horizontalDpi="600" verticalDpi="600" orientation="portrait" paperSize="9" scale="4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H12" sqref="H12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3" t="s">
        <v>113</v>
      </c>
      <c r="B3" s="53"/>
      <c r="C3" s="53"/>
    </row>
    <row r="4" spans="1:3" ht="14.25">
      <c r="A4" s="88"/>
      <c r="B4" s="88"/>
      <c r="C4" s="88"/>
    </row>
    <row r="5" spans="1:3" ht="15.75">
      <c r="A5" s="44" t="s">
        <v>0</v>
      </c>
      <c r="B5" s="45" t="s">
        <v>1</v>
      </c>
      <c r="C5" s="45" t="s">
        <v>81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10041.97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10041.97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4">
      <selection activeCell="J7" sqref="J7"/>
    </sheetView>
  </sheetViews>
  <sheetFormatPr defaultColWidth="9.140625" defaultRowHeight="12.75"/>
  <cols>
    <col min="2" max="2" width="26.7109375" style="0" bestFit="1" customWidth="1"/>
    <col min="3" max="3" width="11.7109375" style="0" customWidth="1"/>
  </cols>
  <sheetData>
    <row r="3" spans="1:3" ht="15">
      <c r="A3" s="53" t="s">
        <v>114</v>
      </c>
      <c r="B3" s="53"/>
      <c r="C3" s="53"/>
    </row>
    <row r="4" spans="1:3" ht="14.25">
      <c r="A4" s="88"/>
      <c r="B4" s="88"/>
      <c r="C4" s="88"/>
    </row>
    <row r="5" spans="1:3" ht="47.25">
      <c r="A5" s="44" t="s">
        <v>0</v>
      </c>
      <c r="B5" s="45" t="s">
        <v>1</v>
      </c>
      <c r="C5" s="45" t="s">
        <v>93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80745.16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80745.16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G16" sqref="G16"/>
    </sheetView>
  </sheetViews>
  <sheetFormatPr defaultColWidth="9.140625" defaultRowHeight="12.75"/>
  <cols>
    <col min="2" max="2" width="26.7109375" style="0" bestFit="1" customWidth="1"/>
    <col min="3" max="3" width="16.7109375" style="0" customWidth="1"/>
  </cols>
  <sheetData>
    <row r="1" spans="1:3" ht="15">
      <c r="A1" s="53" t="s">
        <v>115</v>
      </c>
      <c r="B1" s="53"/>
      <c r="C1" s="53"/>
    </row>
    <row r="2" spans="1:3" ht="14.25">
      <c r="A2" s="88"/>
      <c r="B2" s="88"/>
      <c r="C2" s="88"/>
    </row>
    <row r="3" spans="1:3" ht="31.5">
      <c r="A3" s="44" t="s">
        <v>0</v>
      </c>
      <c r="B3" s="45" t="s">
        <v>1</v>
      </c>
      <c r="C3" s="45" t="s">
        <v>95</v>
      </c>
    </row>
    <row r="4" spans="1:3" ht="15.75">
      <c r="A4" s="49">
        <v>1</v>
      </c>
      <c r="B4" s="50" t="s">
        <v>6</v>
      </c>
      <c r="C4" s="55"/>
    </row>
    <row r="5" spans="1:3" ht="15.75">
      <c r="A5" s="49">
        <v>2</v>
      </c>
      <c r="B5" s="50" t="s">
        <v>7</v>
      </c>
      <c r="C5" s="55"/>
    </row>
    <row r="6" spans="1:3" ht="15.75">
      <c r="A6" s="49">
        <v>3</v>
      </c>
      <c r="B6" s="50" t="s">
        <v>8</v>
      </c>
      <c r="C6" s="55"/>
    </row>
    <row r="7" spans="1:3" ht="15.75">
      <c r="A7" s="49">
        <v>4</v>
      </c>
      <c r="B7" s="50" t="s">
        <v>9</v>
      </c>
      <c r="C7" s="55"/>
    </row>
    <row r="8" spans="1:3" ht="15.75">
      <c r="A8" s="49">
        <v>5</v>
      </c>
      <c r="B8" s="50" t="s">
        <v>10</v>
      </c>
      <c r="C8" s="55"/>
    </row>
    <row r="9" spans="1:3" ht="15.75">
      <c r="A9" s="49">
        <v>6</v>
      </c>
      <c r="B9" s="50" t="s">
        <v>53</v>
      </c>
      <c r="C9" s="55"/>
    </row>
    <row r="10" spans="1:3" ht="15.75">
      <c r="A10" s="49">
        <v>7</v>
      </c>
      <c r="B10" s="50" t="s">
        <v>11</v>
      </c>
      <c r="C10" s="55">
        <v>10413.24</v>
      </c>
    </row>
    <row r="11" spans="1:3" ht="15.75">
      <c r="A11" s="49">
        <v>8</v>
      </c>
      <c r="B11" s="50" t="s">
        <v>12</v>
      </c>
      <c r="C11" s="55"/>
    </row>
    <row r="12" spans="1:3" ht="15.75">
      <c r="A12" s="49">
        <v>9</v>
      </c>
      <c r="B12" s="50" t="s">
        <v>13</v>
      </c>
      <c r="C12" s="55"/>
    </row>
    <row r="13" spans="1:3" ht="15.75">
      <c r="A13" s="49">
        <v>10</v>
      </c>
      <c r="B13" s="50" t="s">
        <v>14</v>
      </c>
      <c r="C13" s="55"/>
    </row>
    <row r="14" spans="1:3" ht="15.75">
      <c r="A14" s="49">
        <v>11</v>
      </c>
      <c r="B14" s="50" t="s">
        <v>15</v>
      </c>
      <c r="C14" s="55"/>
    </row>
    <row r="15" spans="1:3" ht="15.75">
      <c r="A15" s="49">
        <v>12</v>
      </c>
      <c r="B15" s="50" t="s">
        <v>16</v>
      </c>
      <c r="C15" s="55"/>
    </row>
    <row r="16" spans="1:3" ht="15.75">
      <c r="A16" s="49">
        <v>13</v>
      </c>
      <c r="B16" s="50" t="s">
        <v>17</v>
      </c>
      <c r="C16" s="55"/>
    </row>
    <row r="17" spans="1:3" ht="15.75">
      <c r="A17" s="49">
        <v>14</v>
      </c>
      <c r="B17" s="50" t="s">
        <v>18</v>
      </c>
      <c r="C17" s="55"/>
    </row>
    <row r="18" spans="1:3" ht="15.75">
      <c r="A18" s="49">
        <v>15</v>
      </c>
      <c r="B18" s="50" t="s">
        <v>19</v>
      </c>
      <c r="C18" s="55"/>
    </row>
    <row r="19" spans="1:3" ht="15.75">
      <c r="A19" s="49">
        <v>16</v>
      </c>
      <c r="B19" s="50" t="s">
        <v>20</v>
      </c>
      <c r="C19" s="55"/>
    </row>
    <row r="20" spans="1:3" ht="15.75">
      <c r="A20" s="49">
        <v>17</v>
      </c>
      <c r="B20" s="50" t="s">
        <v>21</v>
      </c>
      <c r="C20" s="55"/>
    </row>
    <row r="21" spans="1:3" ht="15.75">
      <c r="A21" s="49">
        <v>18</v>
      </c>
      <c r="B21" s="50" t="s">
        <v>87</v>
      </c>
      <c r="C21" s="55"/>
    </row>
    <row r="22" spans="1:3" ht="15.75">
      <c r="A22" s="49">
        <v>19</v>
      </c>
      <c r="B22" s="50" t="s">
        <v>22</v>
      </c>
      <c r="C22" s="55"/>
    </row>
    <row r="23" spans="1:3" ht="15.75">
      <c r="A23" s="49">
        <v>20</v>
      </c>
      <c r="B23" s="50" t="s">
        <v>23</v>
      </c>
      <c r="C23" s="55"/>
    </row>
    <row r="24" spans="1:3" ht="15.75">
      <c r="A24" s="49">
        <v>21</v>
      </c>
      <c r="B24" s="50" t="s">
        <v>24</v>
      </c>
      <c r="C24" s="55"/>
    </row>
    <row r="25" spans="1:3" ht="15.75">
      <c r="A25" s="49">
        <v>22</v>
      </c>
      <c r="B25" s="50" t="s">
        <v>25</v>
      </c>
      <c r="C25" s="55"/>
    </row>
    <row r="26" spans="1:3" ht="15.75">
      <c r="A26" s="49">
        <v>23</v>
      </c>
      <c r="B26" s="50" t="s">
        <v>26</v>
      </c>
      <c r="C26" s="55"/>
    </row>
    <row r="27" spans="1:3" ht="15.75">
      <c r="A27" s="49">
        <v>24</v>
      </c>
      <c r="B27" s="50" t="s">
        <v>36</v>
      </c>
      <c r="C27" s="55"/>
    </row>
    <row r="28" spans="1:3" ht="15.75">
      <c r="A28" s="49">
        <v>25</v>
      </c>
      <c r="B28" s="50" t="s">
        <v>37</v>
      </c>
      <c r="C28" s="55"/>
    </row>
    <row r="29" spans="1:3" ht="15.75">
      <c r="A29" s="49">
        <v>26</v>
      </c>
      <c r="B29" s="50" t="s">
        <v>39</v>
      </c>
      <c r="C29" s="55"/>
    </row>
    <row r="30" spans="1:3" ht="15.75">
      <c r="A30" s="49">
        <v>27</v>
      </c>
      <c r="B30" s="50" t="s">
        <v>41</v>
      </c>
      <c r="C30" s="55"/>
    </row>
    <row r="31" spans="1:3" ht="15.75">
      <c r="A31" s="49">
        <v>28</v>
      </c>
      <c r="B31" s="50" t="s">
        <v>54</v>
      </c>
      <c r="C31" s="55"/>
    </row>
    <row r="32" spans="1:3" ht="15.75">
      <c r="A32" s="49">
        <v>29</v>
      </c>
      <c r="B32" s="50" t="s">
        <v>55</v>
      </c>
      <c r="C32" s="55"/>
    </row>
    <row r="33" spans="1:3" ht="15.75">
      <c r="A33" s="49">
        <v>30</v>
      </c>
      <c r="B33" s="50" t="s">
        <v>64</v>
      </c>
      <c r="C33" s="55"/>
    </row>
    <row r="34" spans="1:3" ht="15.75">
      <c r="A34" s="51"/>
      <c r="B34" s="51" t="s">
        <v>27</v>
      </c>
      <c r="C34" s="56">
        <f>SUM(C4:C33)</f>
        <v>10413.24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35"/>
  <sheetViews>
    <sheetView workbookViewId="0" topLeftCell="A1">
      <selection activeCell="J12" sqref="J12"/>
    </sheetView>
  </sheetViews>
  <sheetFormatPr defaultColWidth="9.140625" defaultRowHeight="12.75"/>
  <cols>
    <col min="2" max="2" width="26.7109375" style="0" bestFit="1" customWidth="1"/>
    <col min="3" max="3" width="14.140625" style="0" customWidth="1"/>
    <col min="4" max="4" width="18.140625" style="0" customWidth="1"/>
    <col min="8" max="8" width="4.421875" style="0" customWidth="1"/>
  </cols>
  <sheetData>
    <row r="2" spans="1:3" ht="15">
      <c r="A2" s="53" t="s">
        <v>116</v>
      </c>
      <c r="B2" s="53"/>
      <c r="C2" s="53"/>
    </row>
    <row r="3" spans="1:3" ht="14.25">
      <c r="A3" s="88"/>
      <c r="B3" s="88"/>
      <c r="C3" s="88"/>
    </row>
    <row r="4" spans="1:4" ht="31.5">
      <c r="A4" s="44" t="s">
        <v>0</v>
      </c>
      <c r="B4" s="45" t="s">
        <v>1</v>
      </c>
      <c r="C4" s="45" t="s">
        <v>96</v>
      </c>
      <c r="D4" s="45" t="s">
        <v>97</v>
      </c>
    </row>
    <row r="5" spans="1:5" ht="15.75">
      <c r="A5" s="49">
        <v>1</v>
      </c>
      <c r="B5" s="50" t="s">
        <v>6</v>
      </c>
      <c r="C5" s="55">
        <v>33.92</v>
      </c>
      <c r="D5" s="55">
        <v>925.2</v>
      </c>
      <c r="E5" s="3"/>
    </row>
    <row r="6" spans="1:5" ht="15.75">
      <c r="A6" s="49">
        <v>2</v>
      </c>
      <c r="B6" s="50" t="s">
        <v>7</v>
      </c>
      <c r="C6" s="55"/>
      <c r="D6" s="55">
        <v>193.44</v>
      </c>
      <c r="E6" s="3"/>
    </row>
    <row r="7" spans="1:5" ht="15.75">
      <c r="A7" s="49">
        <v>3</v>
      </c>
      <c r="B7" s="50" t="s">
        <v>8</v>
      </c>
      <c r="C7" s="55"/>
      <c r="D7" s="55">
        <v>400.36</v>
      </c>
      <c r="E7" s="3"/>
    </row>
    <row r="8" spans="1:5" ht="15.75">
      <c r="A8" s="49">
        <v>4</v>
      </c>
      <c r="B8" s="50" t="s">
        <v>9</v>
      </c>
      <c r="C8" s="55"/>
      <c r="D8" s="55">
        <v>128.96</v>
      </c>
      <c r="E8" s="3"/>
    </row>
    <row r="9" spans="1:5" ht="15.75">
      <c r="A9" s="49">
        <v>5</v>
      </c>
      <c r="B9" s="50" t="s">
        <v>10</v>
      </c>
      <c r="C9" s="55">
        <v>681.38</v>
      </c>
      <c r="D9" s="55">
        <v>5774.43</v>
      </c>
      <c r="E9" s="3"/>
    </row>
    <row r="10" spans="1:5" ht="15.75">
      <c r="A10" s="49">
        <v>6</v>
      </c>
      <c r="B10" s="50" t="s">
        <v>53</v>
      </c>
      <c r="C10" s="55">
        <v>32.24</v>
      </c>
      <c r="D10" s="55">
        <v>1523.48</v>
      </c>
      <c r="E10" s="3"/>
    </row>
    <row r="11" spans="1:5" ht="15.75">
      <c r="A11" s="49">
        <v>7</v>
      </c>
      <c r="B11" s="50" t="s">
        <v>11</v>
      </c>
      <c r="C11" s="55"/>
      <c r="D11" s="55">
        <v>200.18</v>
      </c>
      <c r="E11" s="3"/>
    </row>
    <row r="12" spans="1:5" ht="15.75">
      <c r="A12" s="49">
        <v>8</v>
      </c>
      <c r="B12" s="50" t="s">
        <v>12</v>
      </c>
      <c r="C12" s="55"/>
      <c r="D12" s="55">
        <v>264.66</v>
      </c>
      <c r="E12" s="3"/>
    </row>
    <row r="13" spans="1:5" ht="15.75">
      <c r="A13" s="49">
        <v>9</v>
      </c>
      <c r="B13" s="50" t="s">
        <v>13</v>
      </c>
      <c r="C13" s="55"/>
      <c r="D13" s="55">
        <v>1547.52</v>
      </c>
      <c r="E13" s="3"/>
    </row>
    <row r="14" spans="1:5" ht="15.75">
      <c r="A14" s="49">
        <v>10</v>
      </c>
      <c r="B14" s="50" t="s">
        <v>14</v>
      </c>
      <c r="C14" s="55"/>
      <c r="D14" s="55">
        <v>200.18</v>
      </c>
      <c r="E14" s="3"/>
    </row>
    <row r="15" spans="1:5" ht="15.75">
      <c r="A15" s="49">
        <v>11</v>
      </c>
      <c r="B15" s="50" t="s">
        <v>15</v>
      </c>
      <c r="C15" s="55"/>
      <c r="D15" s="55">
        <v>193.44</v>
      </c>
      <c r="E15" s="3"/>
    </row>
    <row r="16" spans="1:5" ht="15.75">
      <c r="A16" s="49">
        <v>12</v>
      </c>
      <c r="B16" s="50" t="s">
        <v>16</v>
      </c>
      <c r="C16" s="55">
        <v>32.24</v>
      </c>
      <c r="D16" s="55">
        <v>590.43</v>
      </c>
      <c r="E16" s="3"/>
    </row>
    <row r="17" spans="1:5" ht="15.75">
      <c r="A17" s="49">
        <v>13</v>
      </c>
      <c r="B17" s="50" t="s">
        <v>17</v>
      </c>
      <c r="C17" s="55"/>
      <c r="D17" s="55"/>
      <c r="E17" s="3"/>
    </row>
    <row r="18" spans="1:5" ht="15.75">
      <c r="A18" s="49">
        <v>14</v>
      </c>
      <c r="B18" s="50" t="s">
        <v>18</v>
      </c>
      <c r="C18" s="55"/>
      <c r="D18" s="55">
        <v>522.58</v>
      </c>
      <c r="E18" s="3"/>
    </row>
    <row r="19" spans="1:5" ht="15.75">
      <c r="A19" s="49">
        <v>15</v>
      </c>
      <c r="B19" s="50" t="s">
        <v>19</v>
      </c>
      <c r="C19" s="55">
        <v>161.2</v>
      </c>
      <c r="D19" s="55">
        <v>919.57</v>
      </c>
      <c r="E19" s="3"/>
    </row>
    <row r="20" spans="1:5" ht="15.75">
      <c r="A20" s="49">
        <v>16</v>
      </c>
      <c r="B20" s="50" t="s">
        <v>20</v>
      </c>
      <c r="C20" s="55"/>
      <c r="D20" s="55"/>
      <c r="E20" s="3"/>
    </row>
    <row r="21" spans="1:5" ht="15.75">
      <c r="A21" s="49">
        <v>17</v>
      </c>
      <c r="B21" s="50" t="s">
        <v>21</v>
      </c>
      <c r="C21" s="55"/>
      <c r="D21" s="55">
        <v>135.7</v>
      </c>
      <c r="E21" s="3"/>
    </row>
    <row r="22" spans="1:5" ht="15.75">
      <c r="A22" s="49">
        <v>18</v>
      </c>
      <c r="B22" s="50" t="s">
        <v>87</v>
      </c>
      <c r="C22" s="55"/>
      <c r="D22" s="55">
        <v>851.72</v>
      </c>
      <c r="E22" s="3"/>
    </row>
    <row r="23" spans="1:5" ht="15.75">
      <c r="A23" s="49">
        <v>19</v>
      </c>
      <c r="B23" s="50" t="s">
        <v>22</v>
      </c>
      <c r="C23" s="55"/>
      <c r="D23" s="55">
        <v>1068.94</v>
      </c>
      <c r="E23" s="3"/>
    </row>
    <row r="24" spans="1:5" ht="15.75">
      <c r="A24" s="49">
        <v>20</v>
      </c>
      <c r="B24" s="50" t="s">
        <v>23</v>
      </c>
      <c r="C24" s="55"/>
      <c r="D24" s="55">
        <v>386.88</v>
      </c>
      <c r="E24" s="3"/>
    </row>
    <row r="25" spans="1:5" ht="15.75">
      <c r="A25" s="49">
        <v>21</v>
      </c>
      <c r="B25" s="50" t="s">
        <v>24</v>
      </c>
      <c r="C25" s="55"/>
      <c r="D25" s="55"/>
      <c r="E25" s="3"/>
    </row>
    <row r="26" spans="1:5" ht="15.75">
      <c r="A26" s="49">
        <v>22</v>
      </c>
      <c r="B26" s="50" t="s">
        <v>25</v>
      </c>
      <c r="C26" s="55">
        <v>392.43</v>
      </c>
      <c r="D26" s="55">
        <v>2061.56</v>
      </c>
      <c r="E26" s="3"/>
    </row>
    <row r="27" spans="1:5" ht="15.75">
      <c r="A27" s="49">
        <v>23</v>
      </c>
      <c r="B27" s="50" t="s">
        <v>26</v>
      </c>
      <c r="C27" s="55"/>
      <c r="D27" s="55">
        <v>1051.9</v>
      </c>
      <c r="E27" s="3"/>
    </row>
    <row r="28" spans="1:5" ht="15.75">
      <c r="A28" s="49">
        <v>24</v>
      </c>
      <c r="B28" s="50" t="s">
        <v>36</v>
      </c>
      <c r="C28" s="55"/>
      <c r="D28" s="55">
        <v>64.48</v>
      </c>
      <c r="E28" s="3"/>
    </row>
    <row r="29" spans="1:5" ht="15.75">
      <c r="A29" s="49">
        <v>25</v>
      </c>
      <c r="B29" s="50" t="s">
        <v>37</v>
      </c>
      <c r="C29" s="55">
        <v>64.48</v>
      </c>
      <c r="D29" s="55">
        <v>1160.64</v>
      </c>
      <c r="E29" s="3"/>
    </row>
    <row r="30" spans="1:5" ht="15.75">
      <c r="A30" s="49">
        <v>26</v>
      </c>
      <c r="B30" s="50" t="s">
        <v>39</v>
      </c>
      <c r="C30" s="55"/>
      <c r="D30" s="55"/>
      <c r="E30" s="3"/>
    </row>
    <row r="31" spans="1:5" ht="15.75">
      <c r="A31" s="49">
        <v>27</v>
      </c>
      <c r="B31" s="50" t="s">
        <v>41</v>
      </c>
      <c r="C31" s="55"/>
      <c r="D31" s="55"/>
      <c r="E31" s="3"/>
    </row>
    <row r="32" spans="1:5" ht="15.75">
      <c r="A32" s="49">
        <v>28</v>
      </c>
      <c r="B32" s="50" t="s">
        <v>54</v>
      </c>
      <c r="C32" s="55"/>
      <c r="D32" s="55"/>
      <c r="E32" s="3"/>
    </row>
    <row r="33" spans="1:5" ht="15.75">
      <c r="A33" s="49">
        <v>29</v>
      </c>
      <c r="B33" s="50" t="s">
        <v>55</v>
      </c>
      <c r="C33" s="55"/>
      <c r="D33" s="55">
        <v>67.85</v>
      </c>
      <c r="E33" s="3"/>
    </row>
    <row r="34" spans="1:5" ht="15.75">
      <c r="A34" s="49">
        <v>30</v>
      </c>
      <c r="B34" s="50" t="s">
        <v>64</v>
      </c>
      <c r="C34" s="55"/>
      <c r="D34" s="55">
        <v>65.8</v>
      </c>
      <c r="E34" s="3"/>
    </row>
    <row r="35" spans="1:5" ht="15.75">
      <c r="A35" s="51"/>
      <c r="B35" s="51" t="s">
        <v>27</v>
      </c>
      <c r="C35" s="56">
        <f>SUM(C5:C34)</f>
        <v>1397.89</v>
      </c>
      <c r="D35" s="56">
        <f>SUM(D5:D34)</f>
        <v>20299.9</v>
      </c>
      <c r="E35" s="3"/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H30" sqref="H30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3" t="s">
        <v>117</v>
      </c>
      <c r="B3" s="53"/>
      <c r="C3" s="53"/>
      <c r="D3" s="53"/>
      <c r="E3" s="53"/>
      <c r="F3" s="53"/>
    </row>
    <row r="4" spans="1:6" ht="14.25">
      <c r="A4" s="88"/>
      <c r="B4" s="88"/>
      <c r="C4" s="88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60</v>
      </c>
      <c r="D5" s="45" t="s">
        <v>61</v>
      </c>
    </row>
    <row r="6" spans="1:4" ht="15.75">
      <c r="A6" s="49">
        <v>1</v>
      </c>
      <c r="B6" s="50" t="s">
        <v>6</v>
      </c>
      <c r="C6" s="55"/>
      <c r="D6" s="55"/>
    </row>
    <row r="7" spans="1:4" ht="15.75">
      <c r="A7" s="49">
        <v>2</v>
      </c>
      <c r="B7" s="50" t="s">
        <v>7</v>
      </c>
      <c r="C7" s="55"/>
      <c r="D7" s="55"/>
    </row>
    <row r="8" spans="1:4" ht="15.75">
      <c r="A8" s="49">
        <v>3</v>
      </c>
      <c r="B8" s="50" t="s">
        <v>8</v>
      </c>
      <c r="C8" s="55"/>
      <c r="D8" s="55"/>
    </row>
    <row r="9" spans="1:4" ht="15.75">
      <c r="A9" s="49">
        <v>4</v>
      </c>
      <c r="B9" s="50" t="s">
        <v>9</v>
      </c>
      <c r="C9" s="55"/>
      <c r="D9" s="55"/>
    </row>
    <row r="10" spans="1:4" ht="15.75">
      <c r="A10" s="49">
        <v>5</v>
      </c>
      <c r="B10" s="50" t="s">
        <v>10</v>
      </c>
      <c r="C10" s="55"/>
      <c r="D10" s="55"/>
    </row>
    <row r="11" spans="1:4" ht="15.75">
      <c r="A11" s="49">
        <v>6</v>
      </c>
      <c r="B11" s="50" t="s">
        <v>53</v>
      </c>
      <c r="C11" s="55"/>
      <c r="D11" s="55"/>
    </row>
    <row r="12" spans="1:4" ht="15.75">
      <c r="A12" s="49">
        <v>7</v>
      </c>
      <c r="B12" s="50" t="s">
        <v>11</v>
      </c>
      <c r="C12" s="55"/>
      <c r="D12" s="55"/>
    </row>
    <row r="13" spans="1:4" ht="15.75">
      <c r="A13" s="49">
        <v>8</v>
      </c>
      <c r="B13" s="50" t="s">
        <v>12</v>
      </c>
      <c r="C13" s="55">
        <v>85795.39</v>
      </c>
      <c r="D13" s="55"/>
    </row>
    <row r="14" spans="1:4" ht="15.75">
      <c r="A14" s="49">
        <v>9</v>
      </c>
      <c r="B14" s="50" t="s">
        <v>13</v>
      </c>
      <c r="C14" s="55"/>
      <c r="D14" s="55"/>
    </row>
    <row r="15" spans="1:4" ht="15.75">
      <c r="A15" s="49">
        <v>10</v>
      </c>
      <c r="B15" s="50" t="s">
        <v>14</v>
      </c>
      <c r="C15" s="55"/>
      <c r="D15" s="55"/>
    </row>
    <row r="16" spans="1:4" ht="15.75">
      <c r="A16" s="49">
        <v>11</v>
      </c>
      <c r="B16" s="50" t="s">
        <v>15</v>
      </c>
      <c r="C16" s="55">
        <v>3629.45</v>
      </c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/>
      <c r="D19" s="55"/>
    </row>
    <row r="20" spans="1:4" ht="15.75">
      <c r="A20" s="49">
        <v>15</v>
      </c>
      <c r="B20" s="50" t="s">
        <v>19</v>
      </c>
      <c r="C20" s="55"/>
      <c r="D20" s="55">
        <v>13431.41</v>
      </c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87</v>
      </c>
      <c r="C23" s="55"/>
      <c r="D23" s="55">
        <v>2923.8</v>
      </c>
    </row>
    <row r="24" spans="1:4" ht="15.75">
      <c r="A24" s="49">
        <v>19</v>
      </c>
      <c r="B24" s="50" t="s">
        <v>22</v>
      </c>
      <c r="C24" s="55"/>
      <c r="D24" s="55"/>
    </row>
    <row r="25" spans="1:4" ht="15.75">
      <c r="A25" s="49">
        <v>20</v>
      </c>
      <c r="B25" s="50" t="s">
        <v>23</v>
      </c>
      <c r="C25" s="55"/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>
        <v>20.06</v>
      </c>
      <c r="D27" s="55"/>
    </row>
    <row r="28" spans="1:4" ht="15.75">
      <c r="A28" s="49">
        <v>23</v>
      </c>
      <c r="B28" s="50" t="s">
        <v>26</v>
      </c>
      <c r="C28" s="55">
        <v>160228.14</v>
      </c>
      <c r="D28" s="55">
        <v>160228.14</v>
      </c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/>
      <c r="D30" s="55"/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/>
      <c r="D34" s="55"/>
    </row>
    <row r="35" spans="1:4" ht="15.75">
      <c r="A35" s="49">
        <v>30</v>
      </c>
      <c r="B35" s="50" t="s">
        <v>64</v>
      </c>
      <c r="C35" s="55"/>
      <c r="D35" s="55"/>
    </row>
    <row r="36" spans="1:4" ht="15.75">
      <c r="A36" s="51"/>
      <c r="B36" s="51" t="s">
        <v>27</v>
      </c>
      <c r="C36" s="56">
        <f>SUM(C6:C35)</f>
        <v>249673.04</v>
      </c>
      <c r="D36" s="56">
        <f>SUM(D6:D35)</f>
        <v>176583.35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C7" sqref="C7:C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4" t="s">
        <v>100</v>
      </c>
      <c r="B3" s="84"/>
      <c r="C3" s="84"/>
      <c r="D3" s="84"/>
      <c r="E3" s="84"/>
      <c r="F3" s="84"/>
      <c r="G3" s="85"/>
    </row>
    <row r="4" spans="1:7" ht="12.75">
      <c r="A4" s="85"/>
      <c r="B4" s="85"/>
      <c r="C4" s="85"/>
      <c r="D4" s="85"/>
      <c r="E4" s="85"/>
      <c r="F4" s="85"/>
      <c r="G4" s="85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28</v>
      </c>
      <c r="D6" s="38" t="s">
        <v>29</v>
      </c>
      <c r="E6" s="39" t="s">
        <v>30</v>
      </c>
      <c r="F6" s="32"/>
    </row>
    <row r="7" spans="1:9" ht="15.75">
      <c r="A7" s="49">
        <v>1</v>
      </c>
      <c r="B7" s="50" t="s">
        <v>6</v>
      </c>
      <c r="C7" s="6">
        <v>6376.38</v>
      </c>
      <c r="D7" s="6">
        <v>5101.58</v>
      </c>
      <c r="E7" s="7">
        <f>C7+D7</f>
        <v>11477.96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3488.67</v>
      </c>
      <c r="D8" s="6">
        <v>2791</v>
      </c>
      <c r="E8" s="7">
        <f aca="true" t="shared" si="0" ref="E8:E37">C8+D8</f>
        <v>6279.67</v>
      </c>
      <c r="F8" s="32"/>
      <c r="H8" s="3"/>
    </row>
    <row r="9" spans="1:8" ht="15.75">
      <c r="A9" s="49">
        <v>3</v>
      </c>
      <c r="B9" s="50" t="s">
        <v>8</v>
      </c>
      <c r="C9" s="6">
        <v>5949.14</v>
      </c>
      <c r="D9" s="6">
        <v>4759.94</v>
      </c>
      <c r="E9" s="7">
        <f t="shared" si="0"/>
        <v>10709.08</v>
      </c>
      <c r="F9" s="32"/>
      <c r="H9" s="3"/>
    </row>
    <row r="10" spans="1:8" ht="15.75">
      <c r="A10" s="49">
        <v>4</v>
      </c>
      <c r="B10" s="50" t="s">
        <v>9</v>
      </c>
      <c r="C10" s="6">
        <v>2990.84</v>
      </c>
      <c r="D10" s="6">
        <v>2392.75</v>
      </c>
      <c r="E10" s="7">
        <f t="shared" si="0"/>
        <v>5383.59</v>
      </c>
      <c r="F10" s="32"/>
      <c r="H10" s="3"/>
    </row>
    <row r="11" spans="1:8" ht="15.75">
      <c r="A11" s="49">
        <v>5</v>
      </c>
      <c r="B11" s="50" t="s">
        <v>10</v>
      </c>
      <c r="C11" s="6">
        <v>5610.51</v>
      </c>
      <c r="D11" s="6">
        <v>4488.79</v>
      </c>
      <c r="E11" s="7">
        <f t="shared" si="0"/>
        <v>10099.3</v>
      </c>
      <c r="F11" s="32"/>
      <c r="H11" s="3"/>
    </row>
    <row r="12" spans="1:8" ht="15.75">
      <c r="A12" s="49">
        <v>6</v>
      </c>
      <c r="B12" s="50" t="s">
        <v>53</v>
      </c>
      <c r="C12" s="6">
        <v>7355.8</v>
      </c>
      <c r="D12" s="6">
        <v>5885.38</v>
      </c>
      <c r="E12" s="7">
        <f t="shared" si="0"/>
        <v>13241.18</v>
      </c>
      <c r="F12" s="32"/>
      <c r="H12" s="3"/>
    </row>
    <row r="13" spans="1:8" ht="15.75">
      <c r="A13" s="49">
        <v>7</v>
      </c>
      <c r="B13" s="50" t="s">
        <v>11</v>
      </c>
      <c r="C13" s="6">
        <v>327.01</v>
      </c>
      <c r="D13" s="6">
        <v>261.62</v>
      </c>
      <c r="E13" s="7">
        <f t="shared" si="0"/>
        <v>588.63</v>
      </c>
      <c r="F13" s="32"/>
      <c r="H13" s="3"/>
    </row>
    <row r="14" spans="1:8" ht="15.75">
      <c r="A14" s="49">
        <v>8</v>
      </c>
      <c r="B14" s="50" t="s">
        <v>12</v>
      </c>
      <c r="C14" s="6">
        <v>3336.68</v>
      </c>
      <c r="D14" s="6">
        <v>2669.62</v>
      </c>
      <c r="E14" s="7">
        <f t="shared" si="0"/>
        <v>6006.299999999999</v>
      </c>
      <c r="F14" s="32"/>
      <c r="H14" s="3"/>
    </row>
    <row r="15" spans="1:8" ht="15.75">
      <c r="A15" s="49">
        <v>9</v>
      </c>
      <c r="B15" s="50" t="s">
        <v>13</v>
      </c>
      <c r="C15" s="6">
        <v>4458.41</v>
      </c>
      <c r="D15" s="6">
        <v>3567.02</v>
      </c>
      <c r="E15" s="7">
        <f t="shared" si="0"/>
        <v>8025.43</v>
      </c>
      <c r="F15" s="32"/>
      <c r="H15" s="3"/>
    </row>
    <row r="16" spans="1:8" ht="15.75">
      <c r="A16" s="49">
        <v>10</v>
      </c>
      <c r="B16" s="50" t="s">
        <v>14</v>
      </c>
      <c r="C16" s="6">
        <v>928.74</v>
      </c>
      <c r="D16" s="6">
        <v>743.05</v>
      </c>
      <c r="E16" s="7">
        <f t="shared" si="0"/>
        <v>1671.79</v>
      </c>
      <c r="F16" s="32"/>
      <c r="H16" s="3"/>
    </row>
    <row r="17" spans="1:8" ht="15.75">
      <c r="A17" s="49">
        <v>11</v>
      </c>
      <c r="B17" s="50" t="s">
        <v>15</v>
      </c>
      <c r="C17" s="6">
        <v>3825.28</v>
      </c>
      <c r="D17" s="6">
        <v>3060.68</v>
      </c>
      <c r="E17" s="7">
        <f t="shared" si="0"/>
        <v>6885.96</v>
      </c>
      <c r="F17" s="32"/>
      <c r="H17" s="3"/>
    </row>
    <row r="18" spans="1:8" ht="15.75">
      <c r="A18" s="49">
        <v>12</v>
      </c>
      <c r="B18" s="50" t="s">
        <v>16</v>
      </c>
      <c r="C18" s="6">
        <v>4490.43</v>
      </c>
      <c r="D18" s="6">
        <v>3592.5</v>
      </c>
      <c r="E18" s="7">
        <f t="shared" si="0"/>
        <v>8082.93</v>
      </c>
      <c r="F18" s="32"/>
      <c r="H18" s="3"/>
    </row>
    <row r="19" spans="1:8" ht="15.75">
      <c r="A19" s="49">
        <v>13</v>
      </c>
      <c r="B19" s="50" t="s">
        <v>17</v>
      </c>
      <c r="C19" s="6">
        <v>1217.46</v>
      </c>
      <c r="D19" s="6">
        <v>974.07</v>
      </c>
      <c r="E19" s="7">
        <f t="shared" si="0"/>
        <v>2191.53</v>
      </c>
      <c r="F19" s="32"/>
      <c r="H19" s="3"/>
    </row>
    <row r="20" spans="1:8" ht="15.75">
      <c r="A20" s="49">
        <v>14</v>
      </c>
      <c r="B20" s="50" t="s">
        <v>18</v>
      </c>
      <c r="C20" s="6">
        <v>1595.11</v>
      </c>
      <c r="D20" s="6">
        <v>1276.18</v>
      </c>
      <c r="E20" s="7">
        <f t="shared" si="0"/>
        <v>2871.29</v>
      </c>
      <c r="F20" s="32"/>
      <c r="H20" s="3"/>
    </row>
    <row r="21" spans="1:8" ht="15.75">
      <c r="A21" s="49">
        <v>15</v>
      </c>
      <c r="B21" s="50" t="s">
        <v>19</v>
      </c>
      <c r="C21" s="6">
        <v>5874.56</v>
      </c>
      <c r="D21" s="6">
        <v>4700.24</v>
      </c>
      <c r="E21" s="7">
        <f t="shared" si="0"/>
        <v>10574.8</v>
      </c>
      <c r="F21" s="32"/>
      <c r="H21" s="3"/>
    </row>
    <row r="22" spans="1:8" ht="15.75">
      <c r="A22" s="49">
        <v>16</v>
      </c>
      <c r="B22" s="50" t="s">
        <v>20</v>
      </c>
      <c r="C22" s="6">
        <v>1085.45</v>
      </c>
      <c r="D22" s="6">
        <v>868.35</v>
      </c>
      <c r="E22" s="7">
        <f t="shared" si="0"/>
        <v>1953.8000000000002</v>
      </c>
      <c r="F22" s="32"/>
      <c r="H22" s="3"/>
    </row>
    <row r="23" spans="1:8" ht="15.75">
      <c r="A23" s="49">
        <v>17</v>
      </c>
      <c r="B23" s="50" t="s">
        <v>21</v>
      </c>
      <c r="C23" s="6">
        <v>1785.47</v>
      </c>
      <c r="D23" s="6">
        <v>1428.49</v>
      </c>
      <c r="E23" s="7">
        <f t="shared" si="0"/>
        <v>3213.96</v>
      </c>
      <c r="F23" s="32"/>
      <c r="H23" s="3"/>
    </row>
    <row r="24" spans="1:8" ht="15.75">
      <c r="A24" s="49">
        <v>18</v>
      </c>
      <c r="B24" s="50" t="s">
        <v>87</v>
      </c>
      <c r="C24" s="6">
        <v>9220.59</v>
      </c>
      <c r="D24" s="6">
        <v>7377.95</v>
      </c>
      <c r="E24" s="7">
        <f t="shared" si="0"/>
        <v>16598.54</v>
      </c>
      <c r="F24" s="32"/>
      <c r="H24" s="3"/>
    </row>
    <row r="25" spans="1:8" ht="15.75">
      <c r="A25" s="49">
        <v>19</v>
      </c>
      <c r="B25" s="50" t="s">
        <v>22</v>
      </c>
      <c r="C25" s="6">
        <v>2374.82</v>
      </c>
      <c r="D25" s="6">
        <v>1899.82</v>
      </c>
      <c r="E25" s="7">
        <f t="shared" si="0"/>
        <v>4274.64</v>
      </c>
      <c r="F25" s="32"/>
      <c r="H25" s="3"/>
    </row>
    <row r="26" spans="1:8" ht="15.75">
      <c r="A26" s="49">
        <v>20</v>
      </c>
      <c r="B26" s="50" t="s">
        <v>23</v>
      </c>
      <c r="C26" s="6">
        <v>2336.87</v>
      </c>
      <c r="D26" s="6">
        <v>1869.67</v>
      </c>
      <c r="E26" s="7">
        <f t="shared" si="0"/>
        <v>4206.54</v>
      </c>
      <c r="F26" s="32"/>
      <c r="H26" s="3"/>
    </row>
    <row r="27" spans="1:8" ht="15.75">
      <c r="A27" s="49">
        <v>21</v>
      </c>
      <c r="B27" s="50" t="s">
        <v>24</v>
      </c>
      <c r="C27" s="6">
        <v>2173.14</v>
      </c>
      <c r="D27" s="6">
        <v>1738.62</v>
      </c>
      <c r="E27" s="7">
        <f t="shared" si="0"/>
        <v>3911.7599999999998</v>
      </c>
      <c r="F27" s="32"/>
      <c r="H27" s="3"/>
    </row>
    <row r="28" spans="1:8" ht="15.75">
      <c r="A28" s="49">
        <v>22</v>
      </c>
      <c r="B28" s="50" t="s">
        <v>25</v>
      </c>
      <c r="C28" s="6">
        <v>9256.92</v>
      </c>
      <c r="D28" s="6">
        <v>7405.45</v>
      </c>
      <c r="E28" s="7">
        <f t="shared" si="0"/>
        <v>16662.37</v>
      </c>
      <c r="F28" s="32"/>
      <c r="H28" s="3"/>
    </row>
    <row r="29" spans="1:8" ht="15.75">
      <c r="A29" s="49">
        <v>23</v>
      </c>
      <c r="B29" s="50" t="s">
        <v>26</v>
      </c>
      <c r="C29" s="6">
        <v>9906.53</v>
      </c>
      <c r="D29" s="6">
        <v>7926.81</v>
      </c>
      <c r="E29" s="7">
        <f t="shared" si="0"/>
        <v>17833.34</v>
      </c>
      <c r="F29" s="32"/>
      <c r="H29" s="3"/>
    </row>
    <row r="30" spans="1:8" ht="15.75">
      <c r="A30" s="49">
        <v>24</v>
      </c>
      <c r="B30" s="50" t="s">
        <v>36</v>
      </c>
      <c r="C30" s="6">
        <v>783.81</v>
      </c>
      <c r="D30" s="6">
        <v>627.01</v>
      </c>
      <c r="E30" s="7">
        <f t="shared" si="0"/>
        <v>1410.82</v>
      </c>
      <c r="F30" s="32"/>
      <c r="H30" s="3"/>
    </row>
    <row r="31" spans="1:8" ht="15.75">
      <c r="A31" s="49">
        <v>25</v>
      </c>
      <c r="B31" s="50" t="s">
        <v>37</v>
      </c>
      <c r="C31" s="6">
        <v>7900.42</v>
      </c>
      <c r="D31" s="6">
        <v>6320.76</v>
      </c>
      <c r="E31" s="7">
        <f t="shared" si="0"/>
        <v>14221.18</v>
      </c>
      <c r="F31" s="32"/>
      <c r="H31" s="3"/>
    </row>
    <row r="32" spans="1:8" ht="15.75">
      <c r="A32" s="49">
        <v>26</v>
      </c>
      <c r="B32" s="50" t="s">
        <v>39</v>
      </c>
      <c r="C32" s="6">
        <v>1674.87</v>
      </c>
      <c r="D32" s="6">
        <v>1340.06</v>
      </c>
      <c r="E32" s="7">
        <f t="shared" si="0"/>
        <v>3014.93</v>
      </c>
      <c r="F32" s="32"/>
      <c r="H32" s="3"/>
    </row>
    <row r="33" spans="1:8" ht="15.75">
      <c r="A33" s="49">
        <v>27</v>
      </c>
      <c r="B33" s="50" t="s">
        <v>41</v>
      </c>
      <c r="C33" s="6">
        <v>1795.62</v>
      </c>
      <c r="D33" s="6">
        <v>1436.76</v>
      </c>
      <c r="E33" s="7">
        <f t="shared" si="0"/>
        <v>3232.38</v>
      </c>
      <c r="F33" s="32"/>
      <c r="H33" s="3"/>
    </row>
    <row r="34" spans="1:8" ht="15.75">
      <c r="A34" s="49">
        <v>28</v>
      </c>
      <c r="B34" s="50" t="s">
        <v>54</v>
      </c>
      <c r="C34" s="6">
        <v>283.33</v>
      </c>
      <c r="D34" s="6">
        <v>226.69</v>
      </c>
      <c r="E34" s="7">
        <f t="shared" si="0"/>
        <v>510.02</v>
      </c>
      <c r="F34" s="32"/>
      <c r="H34" s="3"/>
    </row>
    <row r="35" spans="1:8" ht="15.75">
      <c r="A35" s="49">
        <v>29</v>
      </c>
      <c r="B35" s="50" t="s">
        <v>55</v>
      </c>
      <c r="C35" s="6">
        <v>881.34</v>
      </c>
      <c r="D35" s="6">
        <v>705.14</v>
      </c>
      <c r="E35" s="7">
        <f t="shared" si="0"/>
        <v>1586.48</v>
      </c>
      <c r="F35" s="32"/>
      <c r="H35" s="3"/>
    </row>
    <row r="36" spans="1:8" ht="15.75">
      <c r="A36" s="49">
        <v>30</v>
      </c>
      <c r="B36" s="50" t="s">
        <v>64</v>
      </c>
      <c r="C36" s="6">
        <v>383.96</v>
      </c>
      <c r="D36" s="6">
        <v>307.16</v>
      </c>
      <c r="E36" s="7">
        <f t="shared" si="0"/>
        <v>691.12</v>
      </c>
      <c r="F36" s="32"/>
      <c r="H36" s="3"/>
    </row>
    <row r="37" spans="1:8" ht="15.75">
      <c r="A37" s="51"/>
      <c r="B37" s="51" t="s">
        <v>27</v>
      </c>
      <c r="C37" s="57">
        <f>SUM(C7:C36)</f>
        <v>109668.15999999999</v>
      </c>
      <c r="D37" s="57">
        <f>SUM(D7:D36)</f>
        <v>87743.15999999997</v>
      </c>
      <c r="E37" s="7">
        <f t="shared" si="0"/>
        <v>197411.31999999995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O20" sqref="N20:O20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4" t="s">
        <v>101</v>
      </c>
      <c r="C2" s="84"/>
      <c r="D2" s="84"/>
      <c r="E2" s="84"/>
      <c r="F2" s="84"/>
      <c r="G2" s="84"/>
      <c r="H2" s="84"/>
      <c r="I2" s="84"/>
      <c r="J2" s="73"/>
      <c r="K2" s="73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72</v>
      </c>
      <c r="D5" s="38" t="s">
        <v>73</v>
      </c>
      <c r="E5" s="39" t="s">
        <v>70</v>
      </c>
      <c r="F5" s="32"/>
    </row>
    <row r="6" spans="1:6" ht="15.75">
      <c r="A6" s="49">
        <v>1</v>
      </c>
      <c r="B6" s="50" t="s">
        <v>6</v>
      </c>
      <c r="C6" s="40">
        <v>1564.82</v>
      </c>
      <c r="D6" s="40">
        <v>1251.86</v>
      </c>
      <c r="E6" s="41">
        <f>C6+D6</f>
        <v>2816.68</v>
      </c>
      <c r="F6" s="32"/>
    </row>
    <row r="7" spans="1:6" ht="15.75">
      <c r="A7" s="49">
        <v>2</v>
      </c>
      <c r="B7" s="50" t="s">
        <v>7</v>
      </c>
      <c r="C7" s="6">
        <v>572.71</v>
      </c>
      <c r="D7" s="6">
        <v>458.15</v>
      </c>
      <c r="E7" s="41">
        <f aca="true" t="shared" si="0" ref="E7:E36">C7+D7</f>
        <v>1030.8600000000001</v>
      </c>
      <c r="F7" s="32"/>
    </row>
    <row r="8" spans="1:6" ht="15.75">
      <c r="A8" s="49">
        <v>3</v>
      </c>
      <c r="B8" s="50" t="s">
        <v>8</v>
      </c>
      <c r="C8" s="1">
        <v>310.66</v>
      </c>
      <c r="D8" s="6">
        <v>248.52</v>
      </c>
      <c r="E8" s="41">
        <f t="shared" si="0"/>
        <v>559.1800000000001</v>
      </c>
      <c r="F8" s="32"/>
    </row>
    <row r="9" spans="1:6" ht="15.75">
      <c r="A9" s="49">
        <v>4</v>
      </c>
      <c r="B9" s="50" t="s">
        <v>9</v>
      </c>
      <c r="C9" s="6">
        <v>718.87</v>
      </c>
      <c r="D9" s="6">
        <v>575.07</v>
      </c>
      <c r="E9" s="41">
        <f t="shared" si="0"/>
        <v>1293.94</v>
      </c>
      <c r="F9" s="32"/>
    </row>
    <row r="10" spans="1:6" ht="15.75">
      <c r="A10" s="49">
        <v>5</v>
      </c>
      <c r="B10" s="50" t="s">
        <v>10</v>
      </c>
      <c r="C10" s="6">
        <v>1515.97</v>
      </c>
      <c r="D10" s="6">
        <v>1212.76</v>
      </c>
      <c r="E10" s="41">
        <f t="shared" si="0"/>
        <v>2728.73</v>
      </c>
      <c r="F10" s="32"/>
    </row>
    <row r="11" spans="1:6" ht="15.75">
      <c r="A11" s="49">
        <v>6</v>
      </c>
      <c r="B11" s="50" t="s">
        <v>53</v>
      </c>
      <c r="C11" s="6">
        <v>1722.9</v>
      </c>
      <c r="D11" s="6">
        <v>1378.37</v>
      </c>
      <c r="E11" s="41">
        <f t="shared" si="0"/>
        <v>3101.27</v>
      </c>
      <c r="F11" s="32"/>
    </row>
    <row r="12" spans="1:6" ht="15.75">
      <c r="A12" s="49">
        <v>7</v>
      </c>
      <c r="B12" s="50" t="s">
        <v>11</v>
      </c>
      <c r="C12" s="6">
        <v>124.43</v>
      </c>
      <c r="D12" s="6">
        <v>99.54</v>
      </c>
      <c r="E12" s="41">
        <f t="shared" si="0"/>
        <v>223.97000000000003</v>
      </c>
      <c r="F12" s="32"/>
    </row>
    <row r="13" spans="1:6" ht="15.75">
      <c r="A13" s="49">
        <v>8</v>
      </c>
      <c r="B13" s="50" t="s">
        <v>12</v>
      </c>
      <c r="C13" s="6">
        <v>860.83</v>
      </c>
      <c r="D13" s="6">
        <v>688.69</v>
      </c>
      <c r="E13" s="41">
        <f t="shared" si="0"/>
        <v>1549.52</v>
      </c>
      <c r="F13" s="32"/>
    </row>
    <row r="14" spans="1:6" ht="15.75">
      <c r="A14" s="49">
        <v>9</v>
      </c>
      <c r="B14" s="50" t="s">
        <v>13</v>
      </c>
      <c r="C14" s="6">
        <v>1891.59</v>
      </c>
      <c r="D14" s="6">
        <v>1513.29</v>
      </c>
      <c r="E14" s="41">
        <f t="shared" si="0"/>
        <v>3404.88</v>
      </c>
      <c r="F14" s="32"/>
    </row>
    <row r="15" spans="1:6" ht="15.75">
      <c r="A15" s="49">
        <v>10</v>
      </c>
      <c r="B15" s="50" t="s">
        <v>14</v>
      </c>
      <c r="C15" s="6">
        <v>332.85</v>
      </c>
      <c r="D15" s="6">
        <v>266.28</v>
      </c>
      <c r="E15" s="41">
        <f t="shared" si="0"/>
        <v>599.13</v>
      </c>
      <c r="F15" s="32"/>
    </row>
    <row r="16" spans="1:6" ht="15.75">
      <c r="A16" s="49">
        <v>11</v>
      </c>
      <c r="B16" s="50" t="s">
        <v>15</v>
      </c>
      <c r="C16" s="6">
        <v>1177.82</v>
      </c>
      <c r="D16" s="6">
        <v>942.27</v>
      </c>
      <c r="E16" s="41">
        <f t="shared" si="0"/>
        <v>2120.09</v>
      </c>
      <c r="F16" s="32"/>
    </row>
    <row r="17" spans="1:6" ht="15.75">
      <c r="A17" s="49">
        <v>12</v>
      </c>
      <c r="B17" s="50" t="s">
        <v>16</v>
      </c>
      <c r="C17" s="6">
        <v>736.92</v>
      </c>
      <c r="D17" s="6">
        <v>589.54</v>
      </c>
      <c r="E17" s="41">
        <f t="shared" si="0"/>
        <v>1326.46</v>
      </c>
      <c r="F17" s="32"/>
    </row>
    <row r="18" spans="1:6" ht="15.75">
      <c r="A18" s="49">
        <v>13</v>
      </c>
      <c r="B18" s="50" t="s">
        <v>17</v>
      </c>
      <c r="C18" s="6">
        <v>166.43</v>
      </c>
      <c r="D18" s="6">
        <v>133.14</v>
      </c>
      <c r="E18" s="41">
        <f t="shared" si="0"/>
        <v>299.57</v>
      </c>
      <c r="F18" s="32"/>
    </row>
    <row r="19" spans="1:6" ht="15.75">
      <c r="A19" s="49">
        <v>14</v>
      </c>
      <c r="B19" s="50" t="s">
        <v>18</v>
      </c>
      <c r="C19" s="6">
        <v>1294.51</v>
      </c>
      <c r="D19" s="6">
        <v>1035.65</v>
      </c>
      <c r="E19" s="41">
        <f t="shared" si="0"/>
        <v>2330.16</v>
      </c>
      <c r="F19" s="32"/>
    </row>
    <row r="20" spans="1:6" ht="15.75">
      <c r="A20" s="49">
        <v>15</v>
      </c>
      <c r="B20" s="50" t="s">
        <v>19</v>
      </c>
      <c r="C20" s="6">
        <v>1718.5</v>
      </c>
      <c r="D20" s="6">
        <v>1374.8</v>
      </c>
      <c r="E20" s="41">
        <f t="shared" si="0"/>
        <v>3093.3</v>
      </c>
      <c r="F20" s="32"/>
    </row>
    <row r="21" spans="1:6" ht="15.75">
      <c r="A21" s="49">
        <v>16</v>
      </c>
      <c r="B21" s="50" t="s">
        <v>20</v>
      </c>
      <c r="C21" s="6">
        <v>310.66</v>
      </c>
      <c r="D21" s="6">
        <v>248.52</v>
      </c>
      <c r="E21" s="41">
        <f t="shared" si="0"/>
        <v>559.1800000000001</v>
      </c>
      <c r="F21" s="32"/>
    </row>
    <row r="22" spans="1:6" ht="15.75">
      <c r="A22" s="49">
        <v>17</v>
      </c>
      <c r="B22" s="50" t="s">
        <v>21</v>
      </c>
      <c r="C22" s="6">
        <v>441.67</v>
      </c>
      <c r="D22" s="6">
        <v>353.34</v>
      </c>
      <c r="E22" s="41">
        <f t="shared" si="0"/>
        <v>795.01</v>
      </c>
      <c r="F22" s="32"/>
    </row>
    <row r="23" spans="1:6" ht="15.75">
      <c r="A23" s="49">
        <v>18</v>
      </c>
      <c r="B23" s="50" t="s">
        <v>87</v>
      </c>
      <c r="C23" s="6">
        <v>2277.35</v>
      </c>
      <c r="D23" s="6">
        <v>1822.02</v>
      </c>
      <c r="E23" s="41">
        <f t="shared" si="0"/>
        <v>4099.37</v>
      </c>
      <c r="F23" s="32"/>
    </row>
    <row r="24" spans="1:6" ht="15.75">
      <c r="A24" s="49">
        <v>19</v>
      </c>
      <c r="B24" s="50" t="s">
        <v>22</v>
      </c>
      <c r="C24" s="6">
        <v>1620</v>
      </c>
      <c r="D24" s="6">
        <v>1296.03</v>
      </c>
      <c r="E24" s="41">
        <f t="shared" si="0"/>
        <v>2916.0299999999997</v>
      </c>
      <c r="F24" s="32"/>
    </row>
    <row r="25" spans="1:6" ht="15.75">
      <c r="A25" s="49">
        <v>20</v>
      </c>
      <c r="B25" s="50" t="s">
        <v>23</v>
      </c>
      <c r="C25" s="6">
        <v>446.19</v>
      </c>
      <c r="D25" s="6">
        <v>356.94</v>
      </c>
      <c r="E25" s="41">
        <f t="shared" si="0"/>
        <v>803.13</v>
      </c>
      <c r="F25" s="32"/>
    </row>
    <row r="26" spans="1:6" ht="15.75">
      <c r="A26" s="49">
        <v>21</v>
      </c>
      <c r="B26" s="50" t="s">
        <v>24</v>
      </c>
      <c r="C26" s="6">
        <v>332.02</v>
      </c>
      <c r="D26" s="6">
        <v>265.62</v>
      </c>
      <c r="E26" s="41">
        <f t="shared" si="0"/>
        <v>597.64</v>
      </c>
      <c r="F26" s="32"/>
    </row>
    <row r="27" spans="1:6" ht="15.75">
      <c r="A27" s="49">
        <v>22</v>
      </c>
      <c r="B27" s="50" t="s">
        <v>25</v>
      </c>
      <c r="C27" s="6">
        <v>2006.87</v>
      </c>
      <c r="D27" s="6">
        <v>1605.51</v>
      </c>
      <c r="E27" s="41">
        <f t="shared" si="0"/>
        <v>3612.38</v>
      </c>
      <c r="F27" s="32"/>
    </row>
    <row r="28" spans="1:6" ht="15.75">
      <c r="A28" s="49">
        <v>23</v>
      </c>
      <c r="B28" s="50" t="s">
        <v>26</v>
      </c>
      <c r="C28" s="6">
        <v>2825.08</v>
      </c>
      <c r="D28" s="6">
        <v>2260.03</v>
      </c>
      <c r="E28" s="41">
        <f t="shared" si="0"/>
        <v>5085.110000000001</v>
      </c>
      <c r="F28" s="32"/>
    </row>
    <row r="29" spans="1:6" ht="15.75">
      <c r="A29" s="49">
        <v>24</v>
      </c>
      <c r="B29" s="50" t="s">
        <v>36</v>
      </c>
      <c r="C29" s="6">
        <v>0</v>
      </c>
      <c r="D29" s="6">
        <v>0</v>
      </c>
      <c r="E29" s="41">
        <f t="shared" si="0"/>
        <v>0</v>
      </c>
      <c r="F29" s="32"/>
    </row>
    <row r="30" spans="1:6" ht="15.75">
      <c r="A30" s="49">
        <v>25</v>
      </c>
      <c r="B30" s="50" t="s">
        <v>37</v>
      </c>
      <c r="C30" s="6">
        <v>166.43</v>
      </c>
      <c r="D30" s="6">
        <v>133.14</v>
      </c>
      <c r="E30" s="41">
        <f t="shared" si="0"/>
        <v>299.57</v>
      </c>
      <c r="F30" s="32"/>
    </row>
    <row r="31" spans="1:6" ht="15.75">
      <c r="A31" s="49">
        <v>26</v>
      </c>
      <c r="B31" s="50" t="s">
        <v>39</v>
      </c>
      <c r="C31" s="6">
        <v>386.48</v>
      </c>
      <c r="D31" s="6">
        <v>309.18</v>
      </c>
      <c r="E31" s="41">
        <f t="shared" si="0"/>
        <v>695.6600000000001</v>
      </c>
      <c r="F31" s="32"/>
    </row>
    <row r="32" spans="1:6" ht="15.75">
      <c r="A32" s="49">
        <v>27</v>
      </c>
      <c r="B32" s="50" t="s">
        <v>41</v>
      </c>
      <c r="C32" s="6">
        <v>832.56</v>
      </c>
      <c r="D32" s="6">
        <v>666.04</v>
      </c>
      <c r="E32" s="41">
        <f t="shared" si="0"/>
        <v>1498.6</v>
      </c>
      <c r="F32" s="32"/>
    </row>
    <row r="33" spans="1:6" ht="15.75">
      <c r="A33" s="49">
        <v>28</v>
      </c>
      <c r="B33" s="50" t="s">
        <v>54</v>
      </c>
      <c r="C33" s="6">
        <v>0</v>
      </c>
      <c r="D33" s="6">
        <v>0</v>
      </c>
      <c r="E33" s="41">
        <f t="shared" si="0"/>
        <v>0</v>
      </c>
      <c r="F33" s="32"/>
    </row>
    <row r="34" spans="1:6" ht="15.75">
      <c r="A34" s="49">
        <v>29</v>
      </c>
      <c r="B34" s="50" t="s">
        <v>55</v>
      </c>
      <c r="C34" s="6">
        <v>279.76</v>
      </c>
      <c r="D34" s="6">
        <v>223.79</v>
      </c>
      <c r="E34" s="41">
        <f t="shared" si="0"/>
        <v>503.54999999999995</v>
      </c>
      <c r="F34" s="32"/>
    </row>
    <row r="35" spans="1:6" ht="15.75">
      <c r="A35" s="49">
        <v>30</v>
      </c>
      <c r="B35" s="50" t="s">
        <v>64</v>
      </c>
      <c r="C35" s="6">
        <v>303.21</v>
      </c>
      <c r="D35" s="6">
        <v>242.58</v>
      </c>
      <c r="E35" s="41">
        <f t="shared" si="0"/>
        <v>545.79</v>
      </c>
      <c r="F35" s="32"/>
    </row>
    <row r="36" spans="1:6" ht="15.75">
      <c r="A36" s="62"/>
      <c r="B36" s="51" t="s">
        <v>27</v>
      </c>
      <c r="C36" s="57">
        <f>SUM(C6:C35)</f>
        <v>26938.09</v>
      </c>
      <c r="D36" s="57">
        <f>SUM(D6:D35)</f>
        <v>21550.670000000002</v>
      </c>
      <c r="E36" s="41">
        <f t="shared" si="0"/>
        <v>48488.76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45"/>
  <sheetViews>
    <sheetView workbookViewId="0" topLeftCell="A1">
      <selection activeCell="P16" sqref="P16"/>
    </sheetView>
  </sheetViews>
  <sheetFormatPr defaultColWidth="9.140625" defaultRowHeight="12.75"/>
  <cols>
    <col min="1" max="1" width="9.28125" style="0" bestFit="1" customWidth="1"/>
    <col min="2" max="2" width="26.7109375" style="0" bestFit="1" customWidth="1"/>
    <col min="3" max="4" width="10.28125" style="0" bestFit="1" customWidth="1"/>
    <col min="5" max="5" width="9.28125" style="0" bestFit="1" customWidth="1"/>
    <col min="6" max="6" width="9.8515625" style="0" bestFit="1" customWidth="1"/>
    <col min="8" max="8" width="10.28125" style="0" bestFit="1" customWidth="1"/>
    <col min="9" max="9" width="9.8515625" style="0" bestFit="1" customWidth="1"/>
    <col min="10" max="11" width="9.28125" style="0" bestFit="1" customWidth="1"/>
  </cols>
  <sheetData>
    <row r="4" spans="1:8" ht="15">
      <c r="A4" s="72" t="s">
        <v>102</v>
      </c>
      <c r="B4" s="72"/>
      <c r="C4" s="72"/>
      <c r="D4" s="72"/>
      <c r="E4" s="72"/>
      <c r="F4" s="72"/>
      <c r="G4" s="72"/>
      <c r="H4" s="72"/>
    </row>
    <row r="5" spans="1:5" ht="12.75">
      <c r="A5" s="70"/>
      <c r="B5" s="70"/>
      <c r="C5" s="70"/>
      <c r="D5" s="70"/>
      <c r="E5" s="70"/>
    </row>
    <row r="6" spans="1:4" ht="14.25">
      <c r="A6" s="32"/>
      <c r="B6" s="32"/>
      <c r="C6" s="33"/>
      <c r="D6" s="32"/>
    </row>
    <row r="7" spans="1:12" ht="45">
      <c r="A7" s="44" t="s">
        <v>0</v>
      </c>
      <c r="B7" s="45" t="s">
        <v>1</v>
      </c>
      <c r="C7" s="38" t="s">
        <v>88</v>
      </c>
      <c r="D7" s="38" t="s">
        <v>89</v>
      </c>
      <c r="E7" s="38" t="s">
        <v>90</v>
      </c>
      <c r="F7" s="38" t="s">
        <v>91</v>
      </c>
      <c r="H7" s="38" t="s">
        <v>2</v>
      </c>
      <c r="I7" s="38" t="s">
        <v>3</v>
      </c>
      <c r="J7" s="39" t="s">
        <v>40</v>
      </c>
      <c r="K7" s="39" t="s">
        <v>77</v>
      </c>
      <c r="L7" s="71"/>
    </row>
    <row r="8" spans="1:11" ht="15.75">
      <c r="A8" s="49">
        <v>1</v>
      </c>
      <c r="B8" s="50" t="s">
        <v>6</v>
      </c>
      <c r="C8" s="6"/>
      <c r="D8" s="6"/>
      <c r="E8" s="62"/>
      <c r="F8" s="56">
        <f>C8+D8+E8</f>
        <v>0</v>
      </c>
      <c r="H8" s="6"/>
      <c r="I8" s="6"/>
      <c r="J8" s="62"/>
      <c r="K8" s="56">
        <f>H8+I8+J8</f>
        <v>0</v>
      </c>
    </row>
    <row r="9" spans="1:11" ht="15.75">
      <c r="A9" s="49">
        <v>2</v>
      </c>
      <c r="B9" s="50" t="s">
        <v>7</v>
      </c>
      <c r="C9" s="6"/>
      <c r="D9" s="6"/>
      <c r="E9" s="62"/>
      <c r="F9" s="56">
        <f aca="true" t="shared" si="0" ref="F9:F38">C9+D9+E9</f>
        <v>0</v>
      </c>
      <c r="H9" s="6"/>
      <c r="I9" s="6"/>
      <c r="J9" s="62"/>
      <c r="K9" s="56">
        <f aca="true" t="shared" si="1" ref="K9:K38">H9+I9+J9</f>
        <v>0</v>
      </c>
    </row>
    <row r="10" spans="1:11" ht="15.75">
      <c r="A10" s="49">
        <v>3</v>
      </c>
      <c r="B10" s="50" t="s">
        <v>8</v>
      </c>
      <c r="C10" s="6"/>
      <c r="D10" s="6"/>
      <c r="E10" s="62"/>
      <c r="F10" s="56">
        <f t="shared" si="0"/>
        <v>0</v>
      </c>
      <c r="H10" s="6"/>
      <c r="I10" s="6"/>
      <c r="J10" s="62"/>
      <c r="K10" s="56">
        <f t="shared" si="1"/>
        <v>0</v>
      </c>
    </row>
    <row r="11" spans="1:11" ht="15.75">
      <c r="A11" s="49">
        <v>4</v>
      </c>
      <c r="B11" s="50" t="s">
        <v>9</v>
      </c>
      <c r="C11" s="6"/>
      <c r="D11" s="6"/>
      <c r="E11" s="62"/>
      <c r="F11" s="56">
        <f t="shared" si="0"/>
        <v>0</v>
      </c>
      <c r="H11" s="6"/>
      <c r="I11" s="6"/>
      <c r="J11" s="62"/>
      <c r="K11" s="56">
        <f t="shared" si="1"/>
        <v>0</v>
      </c>
    </row>
    <row r="12" spans="1:11" ht="15.75">
      <c r="A12" s="49">
        <v>5</v>
      </c>
      <c r="B12" s="50" t="s">
        <v>10</v>
      </c>
      <c r="C12" s="6"/>
      <c r="D12" s="6"/>
      <c r="E12" s="62"/>
      <c r="F12" s="56">
        <f t="shared" si="0"/>
        <v>0</v>
      </c>
      <c r="H12" s="6"/>
      <c r="I12" s="6"/>
      <c r="J12" s="62"/>
      <c r="K12" s="56">
        <f t="shared" si="1"/>
        <v>0</v>
      </c>
    </row>
    <row r="13" spans="1:11" ht="15.75">
      <c r="A13" s="49">
        <v>6</v>
      </c>
      <c r="B13" s="50" t="s">
        <v>53</v>
      </c>
      <c r="C13" s="6"/>
      <c r="D13" s="6"/>
      <c r="E13" s="62"/>
      <c r="F13" s="56">
        <f t="shared" si="0"/>
        <v>0</v>
      </c>
      <c r="H13" s="6"/>
      <c r="I13" s="6"/>
      <c r="J13" s="62"/>
      <c r="K13" s="56">
        <f t="shared" si="1"/>
        <v>0</v>
      </c>
    </row>
    <row r="14" spans="1:11" ht="15.75">
      <c r="A14" s="49">
        <v>7</v>
      </c>
      <c r="B14" s="50" t="s">
        <v>11</v>
      </c>
      <c r="C14" s="6"/>
      <c r="D14" s="6"/>
      <c r="E14" s="62"/>
      <c r="F14" s="56">
        <f t="shared" si="0"/>
        <v>0</v>
      </c>
      <c r="H14" s="6"/>
      <c r="I14" s="6"/>
      <c r="J14" s="62"/>
      <c r="K14" s="56">
        <f t="shared" si="1"/>
        <v>0</v>
      </c>
    </row>
    <row r="15" spans="1:11" ht="15.75">
      <c r="A15" s="49">
        <v>8</v>
      </c>
      <c r="B15" s="50" t="s">
        <v>12</v>
      </c>
      <c r="C15" s="6"/>
      <c r="D15" s="6"/>
      <c r="E15" s="62"/>
      <c r="F15" s="56">
        <f t="shared" si="0"/>
        <v>0</v>
      </c>
      <c r="H15" s="6"/>
      <c r="I15" s="6"/>
      <c r="J15" s="62"/>
      <c r="K15" s="56">
        <f t="shared" si="1"/>
        <v>0</v>
      </c>
    </row>
    <row r="16" spans="1:13" ht="15.75">
      <c r="A16" s="49">
        <v>9</v>
      </c>
      <c r="B16" s="50" t="s">
        <v>13</v>
      </c>
      <c r="C16" s="6"/>
      <c r="D16" s="6"/>
      <c r="E16" s="62"/>
      <c r="F16" s="56">
        <f t="shared" si="0"/>
        <v>0</v>
      </c>
      <c r="H16" s="6"/>
      <c r="I16" s="6"/>
      <c r="J16" s="62"/>
      <c r="K16" s="56">
        <f t="shared" si="1"/>
        <v>0</v>
      </c>
      <c r="M16" s="3"/>
    </row>
    <row r="17" spans="1:11" ht="15.75">
      <c r="A17" s="49">
        <v>10</v>
      </c>
      <c r="B17" s="50" t="s">
        <v>14</v>
      </c>
      <c r="C17" s="6"/>
      <c r="D17" s="6"/>
      <c r="E17" s="62"/>
      <c r="F17" s="56">
        <f t="shared" si="0"/>
        <v>0</v>
      </c>
      <c r="H17" s="6"/>
      <c r="I17" s="6"/>
      <c r="J17" s="62"/>
      <c r="K17" s="56">
        <f t="shared" si="1"/>
        <v>0</v>
      </c>
    </row>
    <row r="18" spans="1:11" ht="15.75">
      <c r="A18" s="49">
        <v>11</v>
      </c>
      <c r="B18" s="50" t="s">
        <v>15</v>
      </c>
      <c r="C18" s="6"/>
      <c r="D18" s="6"/>
      <c r="E18" s="62"/>
      <c r="F18" s="56">
        <f t="shared" si="0"/>
        <v>0</v>
      </c>
      <c r="H18" s="6"/>
      <c r="I18" s="6"/>
      <c r="J18" s="62"/>
      <c r="K18" s="56">
        <f t="shared" si="1"/>
        <v>0</v>
      </c>
    </row>
    <row r="19" spans="1:11" ht="15.75">
      <c r="A19" s="49">
        <v>12</v>
      </c>
      <c r="B19" s="50" t="s">
        <v>16</v>
      </c>
      <c r="C19" s="6"/>
      <c r="D19" s="6"/>
      <c r="E19" s="62"/>
      <c r="F19" s="56">
        <f t="shared" si="0"/>
        <v>0</v>
      </c>
      <c r="H19" s="6"/>
      <c r="I19" s="6"/>
      <c r="J19" s="62"/>
      <c r="K19" s="56">
        <f t="shared" si="1"/>
        <v>0</v>
      </c>
    </row>
    <row r="20" spans="1:11" ht="15.75">
      <c r="A20" s="49">
        <v>13</v>
      </c>
      <c r="B20" s="50" t="s">
        <v>17</v>
      </c>
      <c r="C20" s="6"/>
      <c r="D20" s="6"/>
      <c r="E20" s="62"/>
      <c r="F20" s="56">
        <f t="shared" si="0"/>
        <v>0</v>
      </c>
      <c r="H20" s="6"/>
      <c r="I20" s="6"/>
      <c r="J20" s="62"/>
      <c r="K20" s="56">
        <f t="shared" si="1"/>
        <v>0</v>
      </c>
    </row>
    <row r="21" spans="1:11" ht="15.75">
      <c r="A21" s="49">
        <v>14</v>
      </c>
      <c r="B21" s="50" t="s">
        <v>18</v>
      </c>
      <c r="C21" s="6"/>
      <c r="D21" s="6"/>
      <c r="E21" s="62"/>
      <c r="F21" s="56">
        <f t="shared" si="0"/>
        <v>0</v>
      </c>
      <c r="H21" s="6"/>
      <c r="I21" s="6"/>
      <c r="J21" s="62"/>
      <c r="K21" s="56">
        <f t="shared" si="1"/>
        <v>0</v>
      </c>
    </row>
    <row r="22" spans="1:11" ht="15.75">
      <c r="A22" s="49">
        <v>15</v>
      </c>
      <c r="B22" s="50" t="s">
        <v>19</v>
      </c>
      <c r="C22" s="6"/>
      <c r="D22" s="6"/>
      <c r="E22" s="62"/>
      <c r="F22" s="56">
        <f t="shared" si="0"/>
        <v>0</v>
      </c>
      <c r="H22" s="6"/>
      <c r="I22" s="6"/>
      <c r="J22" s="62"/>
      <c r="K22" s="56">
        <f t="shared" si="1"/>
        <v>0</v>
      </c>
    </row>
    <row r="23" spans="1:11" ht="15.75">
      <c r="A23" s="49">
        <v>16</v>
      </c>
      <c r="B23" s="50" t="s">
        <v>20</v>
      </c>
      <c r="C23" s="6"/>
      <c r="D23" s="6"/>
      <c r="E23" s="62"/>
      <c r="F23" s="56">
        <f t="shared" si="0"/>
        <v>0</v>
      </c>
      <c r="H23" s="6"/>
      <c r="I23" s="6"/>
      <c r="J23" s="62"/>
      <c r="K23" s="56">
        <f t="shared" si="1"/>
        <v>0</v>
      </c>
    </row>
    <row r="24" spans="1:11" ht="15.75">
      <c r="A24" s="49">
        <v>17</v>
      </c>
      <c r="B24" s="50" t="s">
        <v>21</v>
      </c>
      <c r="C24" s="6"/>
      <c r="D24" s="6"/>
      <c r="E24" s="62"/>
      <c r="F24" s="56">
        <f t="shared" si="0"/>
        <v>0</v>
      </c>
      <c r="H24" s="6"/>
      <c r="I24" s="6"/>
      <c r="J24" s="62"/>
      <c r="K24" s="56">
        <f t="shared" si="1"/>
        <v>0</v>
      </c>
    </row>
    <row r="25" spans="1:11" ht="15.75">
      <c r="A25" s="49">
        <v>18</v>
      </c>
      <c r="B25" s="50" t="s">
        <v>87</v>
      </c>
      <c r="C25" s="6"/>
      <c r="D25" s="6"/>
      <c r="E25" s="62"/>
      <c r="F25" s="56">
        <f t="shared" si="0"/>
        <v>0</v>
      </c>
      <c r="H25" s="6"/>
      <c r="I25" s="6"/>
      <c r="J25" s="62"/>
      <c r="K25" s="56">
        <f t="shared" si="1"/>
        <v>0</v>
      </c>
    </row>
    <row r="26" spans="1:11" ht="15.75">
      <c r="A26" s="49">
        <v>19</v>
      </c>
      <c r="B26" s="50" t="s">
        <v>22</v>
      </c>
      <c r="C26" s="6"/>
      <c r="D26" s="6"/>
      <c r="E26" s="62"/>
      <c r="F26" s="56">
        <f t="shared" si="0"/>
        <v>0</v>
      </c>
      <c r="H26" s="6"/>
      <c r="I26" s="6"/>
      <c r="J26" s="62"/>
      <c r="K26" s="56">
        <f t="shared" si="1"/>
        <v>0</v>
      </c>
    </row>
    <row r="27" spans="1:11" ht="15.75">
      <c r="A27" s="49">
        <v>20</v>
      </c>
      <c r="B27" s="50" t="s">
        <v>23</v>
      </c>
      <c r="C27" s="6"/>
      <c r="D27" s="6"/>
      <c r="E27" s="62"/>
      <c r="F27" s="56">
        <f t="shared" si="0"/>
        <v>0</v>
      </c>
      <c r="H27" s="6"/>
      <c r="I27" s="6"/>
      <c r="J27" s="62"/>
      <c r="K27" s="56">
        <f t="shared" si="1"/>
        <v>0</v>
      </c>
    </row>
    <row r="28" spans="1:11" ht="15.75">
      <c r="A28" s="49">
        <v>21</v>
      </c>
      <c r="B28" s="50" t="s">
        <v>24</v>
      </c>
      <c r="C28" s="6"/>
      <c r="D28" s="6"/>
      <c r="E28" s="62"/>
      <c r="F28" s="56">
        <f t="shared" si="0"/>
        <v>0</v>
      </c>
      <c r="H28" s="6"/>
      <c r="I28" s="6"/>
      <c r="J28" s="62"/>
      <c r="K28" s="56">
        <f t="shared" si="1"/>
        <v>0</v>
      </c>
    </row>
    <row r="29" spans="1:11" ht="15.75">
      <c r="A29" s="49">
        <v>22</v>
      </c>
      <c r="B29" s="50" t="s">
        <v>25</v>
      </c>
      <c r="C29" s="6"/>
      <c r="D29" s="6"/>
      <c r="E29" s="62"/>
      <c r="F29" s="56">
        <f t="shared" si="0"/>
        <v>0</v>
      </c>
      <c r="H29" s="6"/>
      <c r="I29" s="6"/>
      <c r="J29" s="62"/>
      <c r="K29" s="56">
        <f t="shared" si="1"/>
        <v>0</v>
      </c>
    </row>
    <row r="30" spans="1:11" ht="15.75">
      <c r="A30" s="49">
        <v>23</v>
      </c>
      <c r="B30" s="50" t="s">
        <v>26</v>
      </c>
      <c r="C30" s="6"/>
      <c r="D30" s="6"/>
      <c r="E30" s="62"/>
      <c r="F30" s="56">
        <f t="shared" si="0"/>
        <v>0</v>
      </c>
      <c r="H30" s="6"/>
      <c r="I30" s="6"/>
      <c r="J30" s="62"/>
      <c r="K30" s="56">
        <f t="shared" si="1"/>
        <v>0</v>
      </c>
    </row>
    <row r="31" spans="1:11" ht="15.75">
      <c r="A31" s="49">
        <v>24</v>
      </c>
      <c r="B31" s="50" t="s">
        <v>36</v>
      </c>
      <c r="C31" s="6"/>
      <c r="D31" s="6"/>
      <c r="E31" s="62"/>
      <c r="F31" s="56">
        <f t="shared" si="0"/>
        <v>0</v>
      </c>
      <c r="H31" s="6"/>
      <c r="I31" s="6"/>
      <c r="J31" s="62"/>
      <c r="K31" s="56">
        <f t="shared" si="1"/>
        <v>0</v>
      </c>
    </row>
    <row r="32" spans="1:11" ht="15.75">
      <c r="A32" s="49">
        <v>25</v>
      </c>
      <c r="B32" s="50" t="s">
        <v>37</v>
      </c>
      <c r="C32" s="6"/>
      <c r="D32" s="6"/>
      <c r="E32" s="62"/>
      <c r="F32" s="56">
        <f t="shared" si="0"/>
        <v>0</v>
      </c>
      <c r="H32" s="6"/>
      <c r="I32" s="6"/>
      <c r="J32" s="62"/>
      <c r="K32" s="56">
        <f t="shared" si="1"/>
        <v>0</v>
      </c>
    </row>
    <row r="33" spans="1:11" ht="15.75">
      <c r="A33" s="49">
        <v>26</v>
      </c>
      <c r="B33" s="50" t="s">
        <v>39</v>
      </c>
      <c r="C33" s="6"/>
      <c r="D33" s="6"/>
      <c r="E33" s="62"/>
      <c r="F33" s="56">
        <f t="shared" si="0"/>
        <v>0</v>
      </c>
      <c r="H33" s="6"/>
      <c r="I33" s="6"/>
      <c r="J33" s="62"/>
      <c r="K33" s="56">
        <f t="shared" si="1"/>
        <v>0</v>
      </c>
    </row>
    <row r="34" spans="1:11" ht="15.75">
      <c r="A34" s="49">
        <v>27</v>
      </c>
      <c r="B34" s="50" t="s">
        <v>41</v>
      </c>
      <c r="C34" s="6"/>
      <c r="D34" s="6"/>
      <c r="E34" s="62"/>
      <c r="F34" s="56">
        <f t="shared" si="0"/>
        <v>0</v>
      </c>
      <c r="H34" s="6"/>
      <c r="I34" s="6"/>
      <c r="J34" s="62"/>
      <c r="K34" s="56">
        <f t="shared" si="1"/>
        <v>0</v>
      </c>
    </row>
    <row r="35" spans="1:11" ht="15.75">
      <c r="A35" s="49">
        <v>28</v>
      </c>
      <c r="B35" s="50" t="s">
        <v>54</v>
      </c>
      <c r="C35" s="6"/>
      <c r="D35" s="6"/>
      <c r="E35" s="62"/>
      <c r="F35" s="56">
        <f t="shared" si="0"/>
        <v>0</v>
      </c>
      <c r="H35" s="6"/>
      <c r="I35" s="6"/>
      <c r="J35" s="62"/>
      <c r="K35" s="56">
        <f t="shared" si="1"/>
        <v>0</v>
      </c>
    </row>
    <row r="36" spans="1:11" ht="15.75">
      <c r="A36" s="49">
        <v>29</v>
      </c>
      <c r="B36" s="50" t="s">
        <v>55</v>
      </c>
      <c r="C36" s="6"/>
      <c r="D36" s="6"/>
      <c r="E36" s="62"/>
      <c r="F36" s="56">
        <f t="shared" si="0"/>
        <v>0</v>
      </c>
      <c r="H36" s="6"/>
      <c r="I36" s="6"/>
      <c r="J36" s="62"/>
      <c r="K36" s="56">
        <f t="shared" si="1"/>
        <v>0</v>
      </c>
    </row>
    <row r="37" spans="1:11" ht="15.75">
      <c r="A37" s="49">
        <v>30</v>
      </c>
      <c r="B37" s="50" t="s">
        <v>64</v>
      </c>
      <c r="C37" s="6"/>
      <c r="D37" s="6"/>
      <c r="E37" s="62"/>
      <c r="F37" s="56">
        <f t="shared" si="0"/>
        <v>0</v>
      </c>
      <c r="H37" s="6"/>
      <c r="I37" s="6"/>
      <c r="J37" s="62"/>
      <c r="K37" s="56">
        <f t="shared" si="1"/>
        <v>0</v>
      </c>
    </row>
    <row r="38" spans="1:11" ht="15.75">
      <c r="A38" s="51"/>
      <c r="B38" s="51" t="s">
        <v>27</v>
      </c>
      <c r="C38" s="57">
        <f>SUM(C8:C37)</f>
        <v>0</v>
      </c>
      <c r="D38" s="57">
        <f>SUM(D8:D37)</f>
        <v>0</v>
      </c>
      <c r="E38" s="57">
        <f>SUM(E8:E37)</f>
        <v>0</v>
      </c>
      <c r="F38" s="56">
        <f t="shared" si="0"/>
        <v>0</v>
      </c>
      <c r="H38" s="57">
        <f>SUM(H8:H37)</f>
        <v>0</v>
      </c>
      <c r="I38" s="57">
        <f>SUM(I8:I37)</f>
        <v>0</v>
      </c>
      <c r="J38" s="57">
        <f>SUM(J8:J37)</f>
        <v>0</v>
      </c>
      <c r="K38" s="56">
        <f t="shared" si="1"/>
        <v>0</v>
      </c>
    </row>
    <row r="44" spans="7:8" ht="12.75">
      <c r="G44" s="86" t="s">
        <v>92</v>
      </c>
      <c r="H44" s="86"/>
    </row>
    <row r="45" spans="7:9" ht="12.75">
      <c r="G45" s="86"/>
      <c r="H45" s="86"/>
      <c r="I45" s="3">
        <f>F38+K38</f>
        <v>0</v>
      </c>
    </row>
  </sheetData>
  <mergeCells count="1">
    <mergeCell ref="G44:H4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M34" sqref="M34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66" t="s">
        <v>103</v>
      </c>
      <c r="B3" s="66"/>
      <c r="C3" s="66"/>
      <c r="D3" s="66"/>
      <c r="E3" s="66"/>
      <c r="F3" s="66"/>
      <c r="G3" s="66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31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8">
        <v>33652.15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8">
        <v>12553.65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8">
        <v>9111.75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8">
        <v>46383.3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8">
        <v>75004.16</v>
      </c>
      <c r="D10" s="1"/>
      <c r="E10" s="1"/>
      <c r="F10" s="32"/>
      <c r="G10" s="32"/>
    </row>
    <row r="11" spans="1:7" ht="15.75">
      <c r="A11" s="49">
        <v>6</v>
      </c>
      <c r="B11" s="50" t="s">
        <v>53</v>
      </c>
      <c r="C11" s="58">
        <v>50852.65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8">
        <v>75844.37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8">
        <v>37281.06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8">
        <v>49353.06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8">
        <v>4108.23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8">
        <v>35025.98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8">
        <v>5826.11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8">
        <v>1376.09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8">
        <v>4684.29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8">
        <v>40521.41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8">
        <v>4789.44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8">
        <v>4226.77</v>
      </c>
      <c r="D22" s="1"/>
      <c r="E22" s="1"/>
      <c r="F22" s="32"/>
      <c r="G22" s="32"/>
    </row>
    <row r="23" spans="1:7" ht="15.75">
      <c r="A23" s="49">
        <v>18</v>
      </c>
      <c r="B23" s="50" t="s">
        <v>85</v>
      </c>
      <c r="C23" s="58">
        <v>66714.99</v>
      </c>
      <c r="D23" s="1"/>
      <c r="E23" s="1"/>
      <c r="F23" s="32"/>
      <c r="G23" s="32"/>
    </row>
    <row r="24" spans="1:7" ht="15.75">
      <c r="A24" s="49">
        <v>19</v>
      </c>
      <c r="B24" s="50" t="s">
        <v>22</v>
      </c>
      <c r="C24" s="58">
        <v>27698.54</v>
      </c>
      <c r="D24" s="1"/>
      <c r="E24" s="1"/>
      <c r="F24" s="32"/>
      <c r="G24" s="32"/>
    </row>
    <row r="25" spans="1:7" ht="15.75">
      <c r="A25" s="49">
        <v>20</v>
      </c>
      <c r="B25" s="50" t="s">
        <v>23</v>
      </c>
      <c r="C25" s="58">
        <v>9413.46</v>
      </c>
      <c r="D25" s="1"/>
      <c r="E25" s="1"/>
      <c r="F25" s="32"/>
      <c r="G25" s="32"/>
    </row>
    <row r="26" spans="1:7" ht="15.75">
      <c r="A26" s="49">
        <v>21</v>
      </c>
      <c r="B26" s="50" t="s">
        <v>24</v>
      </c>
      <c r="C26" s="58">
        <v>2210.32</v>
      </c>
      <c r="D26" s="1"/>
      <c r="E26" s="1"/>
      <c r="F26" s="32"/>
      <c r="G26" s="32"/>
    </row>
    <row r="27" spans="1:7" ht="15.75">
      <c r="A27" s="49">
        <v>22</v>
      </c>
      <c r="B27" s="50" t="s">
        <v>25</v>
      </c>
      <c r="C27" s="58">
        <v>78580.65</v>
      </c>
      <c r="D27" s="1"/>
      <c r="E27" s="1"/>
      <c r="F27" s="32"/>
      <c r="G27" s="32"/>
    </row>
    <row r="28" spans="1:7" ht="15.75">
      <c r="A28" s="49">
        <v>23</v>
      </c>
      <c r="B28" s="50" t="s">
        <v>26</v>
      </c>
      <c r="C28" s="58">
        <v>27357.66</v>
      </c>
      <c r="D28" s="1"/>
      <c r="E28" s="1"/>
      <c r="F28" s="32"/>
      <c r="G28" s="32"/>
    </row>
    <row r="29" spans="1:7" ht="15.75">
      <c r="A29" s="49">
        <v>24</v>
      </c>
      <c r="B29" s="50" t="s">
        <v>36</v>
      </c>
      <c r="C29" s="58">
        <v>4531.11</v>
      </c>
      <c r="D29" s="1"/>
      <c r="E29" s="1"/>
      <c r="F29" s="32"/>
      <c r="G29" s="32"/>
    </row>
    <row r="30" spans="1:7" ht="15.75">
      <c r="A30" s="49">
        <v>25</v>
      </c>
      <c r="B30" s="50" t="s">
        <v>37</v>
      </c>
      <c r="C30" s="58">
        <v>23509.35</v>
      </c>
      <c r="D30" s="1"/>
      <c r="E30" s="1"/>
      <c r="F30" s="32"/>
      <c r="G30" s="32"/>
    </row>
    <row r="31" spans="1:7" ht="15.75">
      <c r="A31" s="49">
        <v>26</v>
      </c>
      <c r="B31" s="50" t="s">
        <v>39</v>
      </c>
      <c r="C31" s="58">
        <v>4336.89</v>
      </c>
      <c r="D31" s="1"/>
      <c r="E31" s="1"/>
      <c r="F31" s="32"/>
      <c r="G31" s="32"/>
    </row>
    <row r="32" spans="1:7" ht="15.75">
      <c r="A32" s="49">
        <v>27</v>
      </c>
      <c r="B32" s="50" t="s">
        <v>41</v>
      </c>
      <c r="C32" s="58">
        <v>776.24</v>
      </c>
      <c r="D32" s="1"/>
      <c r="E32" s="1"/>
      <c r="F32" s="32"/>
      <c r="G32" s="32"/>
    </row>
    <row r="33" spans="1:7" ht="15.75">
      <c r="A33" s="49">
        <v>28</v>
      </c>
      <c r="B33" s="50" t="s">
        <v>54</v>
      </c>
      <c r="C33" s="58">
        <v>2471.69</v>
      </c>
      <c r="D33" s="1"/>
      <c r="E33" s="1"/>
      <c r="F33" s="32"/>
      <c r="G33" s="32"/>
    </row>
    <row r="34" spans="1:7" ht="15.75">
      <c r="A34" s="49">
        <v>29</v>
      </c>
      <c r="B34" s="50" t="s">
        <v>55</v>
      </c>
      <c r="C34" s="58">
        <v>5158.05</v>
      </c>
      <c r="D34" s="1"/>
      <c r="E34" s="1"/>
      <c r="F34" s="32"/>
      <c r="G34" s="32"/>
    </row>
    <row r="35" spans="1:7" ht="15.75">
      <c r="A35" s="49">
        <v>30</v>
      </c>
      <c r="B35" s="50" t="s">
        <v>64</v>
      </c>
      <c r="C35" s="58">
        <v>1949.85</v>
      </c>
      <c r="D35" s="1"/>
      <c r="E35" s="1"/>
      <c r="F35" s="32"/>
      <c r="G35" s="32"/>
    </row>
    <row r="36" spans="1:7" ht="15.75">
      <c r="A36" s="51"/>
      <c r="B36" s="51" t="s">
        <v>27</v>
      </c>
      <c r="C36" s="7">
        <f>SUM(C6:C35)</f>
        <v>745303.27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3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3" ht="12.75">
      <c r="C43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G37" sqref="G37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7" t="s">
        <v>104</v>
      </c>
      <c r="B4" s="87"/>
      <c r="C4" s="87"/>
      <c r="D4" s="87"/>
      <c r="E4" s="87"/>
      <c r="F4" s="87"/>
      <c r="G4" s="87"/>
      <c r="H4" s="87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58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24010.13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>
        <v>2995.16</v>
      </c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>
        <v>983.28</v>
      </c>
    </row>
    <row r="10" spans="1:3" ht="15.75">
      <c r="A10" s="49">
        <v>4</v>
      </c>
      <c r="B10" s="50" t="s">
        <v>9</v>
      </c>
      <c r="C10" s="6">
        <v>9828.23</v>
      </c>
    </row>
    <row r="11" spans="1:3" ht="15.75">
      <c r="A11" s="49">
        <v>5</v>
      </c>
      <c r="B11" s="50" t="s">
        <v>10</v>
      </c>
      <c r="C11" s="6">
        <v>20506.45</v>
      </c>
    </row>
    <row r="12" spans="1:3" ht="15.75">
      <c r="A12" s="49">
        <v>6</v>
      </c>
      <c r="B12" s="50" t="s">
        <v>53</v>
      </c>
      <c r="C12" s="6">
        <v>10027</v>
      </c>
    </row>
    <row r="13" spans="1:3" ht="15.75">
      <c r="A13" s="49">
        <v>7</v>
      </c>
      <c r="B13" s="50" t="s">
        <v>11</v>
      </c>
      <c r="C13" s="6">
        <v>38562.66</v>
      </c>
    </row>
    <row r="14" spans="1:3" ht="15.75">
      <c r="A14" s="49">
        <v>8</v>
      </c>
      <c r="B14" s="50" t="s">
        <v>12</v>
      </c>
      <c r="C14" s="6">
        <v>9185.91</v>
      </c>
    </row>
    <row r="15" spans="1:3" ht="15.75">
      <c r="A15" s="49">
        <v>9</v>
      </c>
      <c r="B15" s="50" t="s">
        <v>13</v>
      </c>
      <c r="C15" s="6">
        <v>11565.75</v>
      </c>
    </row>
    <row r="16" spans="1:3" ht="15.75">
      <c r="A16" s="49">
        <v>10</v>
      </c>
      <c r="B16" s="50" t="s">
        <v>14</v>
      </c>
      <c r="C16" s="6">
        <v>4031.33</v>
      </c>
    </row>
    <row r="17" spans="1:3" ht="15.75">
      <c r="A17" s="49">
        <v>11</v>
      </c>
      <c r="B17" s="50" t="s">
        <v>15</v>
      </c>
      <c r="C17" s="6">
        <v>10654.2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7500.56</v>
      </c>
    </row>
    <row r="21" spans="1:3" ht="15.75">
      <c r="A21" s="49">
        <v>15</v>
      </c>
      <c r="B21" s="50" t="s">
        <v>19</v>
      </c>
      <c r="C21" s="6">
        <v>9874.83</v>
      </c>
    </row>
    <row r="22" spans="1:3" ht="15.75">
      <c r="A22" s="49">
        <v>16</v>
      </c>
      <c r="B22" s="50" t="s">
        <v>20</v>
      </c>
      <c r="C22" s="6">
        <v>1047.8</v>
      </c>
    </row>
    <row r="23" spans="1:3" ht="15.75">
      <c r="A23" s="49">
        <v>17</v>
      </c>
      <c r="B23" s="50" t="s">
        <v>21</v>
      </c>
      <c r="C23" s="6"/>
    </row>
    <row r="24" spans="1:3" ht="15.75">
      <c r="A24" s="49">
        <v>18</v>
      </c>
      <c r="B24" s="50" t="s">
        <v>87</v>
      </c>
      <c r="C24" s="6">
        <v>14648.93</v>
      </c>
    </row>
    <row r="25" spans="1:3" ht="15.75">
      <c r="A25" s="49">
        <v>19</v>
      </c>
      <c r="B25" s="50" t="s">
        <v>22</v>
      </c>
      <c r="C25" s="6">
        <v>16977.9</v>
      </c>
    </row>
    <row r="26" spans="1:3" ht="15.75">
      <c r="A26" s="49">
        <v>20</v>
      </c>
      <c r="B26" s="50" t="s">
        <v>23</v>
      </c>
      <c r="C26" s="6">
        <v>3139.71</v>
      </c>
    </row>
    <row r="27" spans="1:3" ht="15.75">
      <c r="A27" s="49">
        <v>21</v>
      </c>
      <c r="B27" s="50" t="s">
        <v>24</v>
      </c>
      <c r="C27" s="6"/>
    </row>
    <row r="28" spans="1:3" ht="15.75">
      <c r="A28" s="49">
        <v>22</v>
      </c>
      <c r="B28" s="50" t="s">
        <v>25</v>
      </c>
      <c r="C28" s="6">
        <v>18164.99</v>
      </c>
    </row>
    <row r="29" spans="1:3" ht="15.75">
      <c r="A29" s="49">
        <v>23</v>
      </c>
      <c r="B29" s="50" t="s">
        <v>26</v>
      </c>
      <c r="C29" s="6">
        <v>4686.87</v>
      </c>
    </row>
    <row r="30" spans="1:3" ht="15.75">
      <c r="A30" s="49">
        <v>24</v>
      </c>
      <c r="B30" s="50" t="s">
        <v>36</v>
      </c>
      <c r="C30" s="6"/>
    </row>
    <row r="31" spans="1:3" ht="15.75">
      <c r="A31" s="49">
        <v>25</v>
      </c>
      <c r="B31" s="50" t="s">
        <v>37</v>
      </c>
      <c r="C31" s="6">
        <v>5013.49</v>
      </c>
    </row>
    <row r="32" spans="1:3" ht="15.75">
      <c r="A32" s="49">
        <v>26</v>
      </c>
      <c r="B32" s="50" t="s">
        <v>39</v>
      </c>
      <c r="C32" s="6"/>
    </row>
    <row r="33" spans="1:3" ht="15.75">
      <c r="A33" s="49">
        <v>27</v>
      </c>
      <c r="B33" s="50" t="s">
        <v>41</v>
      </c>
      <c r="C33" s="6"/>
    </row>
    <row r="34" spans="1:3" ht="15.75">
      <c r="A34" s="49">
        <v>28</v>
      </c>
      <c r="B34" s="50" t="s">
        <v>54</v>
      </c>
      <c r="C34" s="6"/>
    </row>
    <row r="35" spans="1:3" ht="15.75">
      <c r="A35" s="49">
        <v>29</v>
      </c>
      <c r="B35" s="50" t="s">
        <v>55</v>
      </c>
      <c r="C35" s="6">
        <v>2014.64</v>
      </c>
    </row>
    <row r="36" spans="1:3" ht="15.75">
      <c r="A36" s="49">
        <v>30</v>
      </c>
      <c r="B36" s="50" t="s">
        <v>64</v>
      </c>
      <c r="C36" s="6">
        <v>2247.85</v>
      </c>
    </row>
    <row r="37" spans="1:3" ht="15.75">
      <c r="A37" s="51"/>
      <c r="B37" s="51" t="s">
        <v>27</v>
      </c>
      <c r="C37" s="56">
        <f>SUM(C7:C36)</f>
        <v>227667.66999999995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F41" sqref="F41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7" t="s">
        <v>105</v>
      </c>
      <c r="B3" s="87"/>
      <c r="C3" s="87"/>
      <c r="D3" s="87"/>
      <c r="E3" s="87"/>
      <c r="F3" s="87"/>
      <c r="G3" s="87"/>
    </row>
    <row r="4" spans="1:7" ht="15">
      <c r="A4" s="88"/>
      <c r="B4" s="88"/>
      <c r="C4" s="37" t="s">
        <v>32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33</v>
      </c>
      <c r="D5" s="38" t="s">
        <v>34</v>
      </c>
      <c r="E5" s="39" t="s">
        <v>35</v>
      </c>
      <c r="F5" s="32"/>
      <c r="G5" s="32"/>
    </row>
    <row r="6" spans="1:7" ht="15.75">
      <c r="A6" s="49">
        <v>1</v>
      </c>
      <c r="B6" s="50" t="s">
        <v>6</v>
      </c>
      <c r="C6" s="6">
        <v>16033.35</v>
      </c>
      <c r="D6" s="6">
        <v>27970.38</v>
      </c>
      <c r="E6" s="7">
        <f>C6+D6</f>
        <v>44003.73</v>
      </c>
      <c r="F6" s="32"/>
      <c r="G6" s="32"/>
    </row>
    <row r="7" spans="1:7" ht="15.75">
      <c r="A7" s="49">
        <v>2</v>
      </c>
      <c r="B7" s="50" t="s">
        <v>7</v>
      </c>
      <c r="C7" s="6">
        <v>2101.71</v>
      </c>
      <c r="D7" s="6">
        <v>4283.8</v>
      </c>
      <c r="E7" s="7">
        <f aca="true" t="shared" si="0" ref="E7:E36">C7+D7</f>
        <v>6385.51</v>
      </c>
      <c r="F7" s="32"/>
      <c r="G7" s="32"/>
    </row>
    <row r="8" spans="1:7" ht="15.75">
      <c r="A8" s="49">
        <v>3</v>
      </c>
      <c r="B8" s="50" t="s">
        <v>8</v>
      </c>
      <c r="C8" s="6">
        <v>1334.66</v>
      </c>
      <c r="D8" s="6">
        <v>3235.92</v>
      </c>
      <c r="E8" s="7">
        <f t="shared" si="0"/>
        <v>4570.58</v>
      </c>
      <c r="F8" s="32"/>
      <c r="G8" s="32"/>
    </row>
    <row r="9" spans="1:7" ht="15.75">
      <c r="A9" s="49">
        <v>4</v>
      </c>
      <c r="B9" s="50" t="s">
        <v>9</v>
      </c>
      <c r="C9" s="6">
        <v>9237.79</v>
      </c>
      <c r="D9" s="6">
        <v>20011.53</v>
      </c>
      <c r="E9" s="7">
        <f t="shared" si="0"/>
        <v>29249.32</v>
      </c>
      <c r="F9" s="32"/>
      <c r="G9" s="32"/>
    </row>
    <row r="10" spans="1:7" ht="15.75">
      <c r="A10" s="49">
        <v>5</v>
      </c>
      <c r="B10" s="50" t="s">
        <v>10</v>
      </c>
      <c r="C10" s="6">
        <v>32445.01</v>
      </c>
      <c r="D10" s="6">
        <v>64501.68</v>
      </c>
      <c r="E10" s="7">
        <f t="shared" si="0"/>
        <v>96946.69</v>
      </c>
      <c r="F10" s="32"/>
      <c r="G10" s="32"/>
    </row>
    <row r="11" spans="1:7" ht="15.75">
      <c r="A11" s="49">
        <v>6</v>
      </c>
      <c r="B11" s="50" t="s">
        <v>53</v>
      </c>
      <c r="C11" s="6">
        <v>16020.14</v>
      </c>
      <c r="D11" s="6">
        <v>19246.36</v>
      </c>
      <c r="E11" s="7">
        <f t="shared" si="0"/>
        <v>35266.5</v>
      </c>
      <c r="F11" s="32"/>
      <c r="G11" s="32"/>
    </row>
    <row r="12" spans="1:7" ht="15.75">
      <c r="A12" s="49">
        <v>7</v>
      </c>
      <c r="B12" s="50" t="s">
        <v>11</v>
      </c>
      <c r="C12" s="6">
        <v>47725.16</v>
      </c>
      <c r="D12" s="6">
        <v>61560.44</v>
      </c>
      <c r="E12" s="7">
        <f t="shared" si="0"/>
        <v>109285.6</v>
      </c>
      <c r="F12" s="32"/>
      <c r="G12" s="32"/>
    </row>
    <row r="13" spans="1:7" ht="15.75">
      <c r="A13" s="49">
        <v>8</v>
      </c>
      <c r="B13" s="50" t="s">
        <v>12</v>
      </c>
      <c r="C13" s="6">
        <v>21572.31</v>
      </c>
      <c r="D13" s="6">
        <v>32747.12</v>
      </c>
      <c r="E13" s="7">
        <f t="shared" si="0"/>
        <v>54319.43</v>
      </c>
      <c r="F13" s="32"/>
      <c r="G13" s="32"/>
    </row>
    <row r="14" spans="1:7" ht="15.75">
      <c r="A14" s="49">
        <v>9</v>
      </c>
      <c r="B14" s="50" t="s">
        <v>13</v>
      </c>
      <c r="C14" s="6">
        <v>17195.1</v>
      </c>
      <c r="D14" s="6">
        <v>19682.2</v>
      </c>
      <c r="E14" s="7">
        <f t="shared" si="0"/>
        <v>36877.3</v>
      </c>
      <c r="F14" s="32"/>
      <c r="G14" s="32"/>
    </row>
    <row r="15" spans="1:7" ht="15.75">
      <c r="A15" s="49">
        <v>10</v>
      </c>
      <c r="B15" s="50" t="s">
        <v>14</v>
      </c>
      <c r="C15" s="6">
        <v>1766.15</v>
      </c>
      <c r="D15" s="6">
        <v>1705.19</v>
      </c>
      <c r="E15" s="7">
        <f t="shared" si="0"/>
        <v>3471.34</v>
      </c>
      <c r="F15" s="32"/>
      <c r="G15" s="32"/>
    </row>
    <row r="16" spans="1:7" ht="15.75">
      <c r="A16" s="49">
        <v>11</v>
      </c>
      <c r="B16" s="50" t="s">
        <v>15</v>
      </c>
      <c r="C16" s="6">
        <v>15914.02</v>
      </c>
      <c r="D16" s="6">
        <v>29875.7</v>
      </c>
      <c r="E16" s="7">
        <f t="shared" si="0"/>
        <v>45789.72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3115.19</v>
      </c>
      <c r="D19" s="6">
        <v>7383.74</v>
      </c>
      <c r="E19" s="7">
        <f t="shared" si="0"/>
        <v>10498.93</v>
      </c>
      <c r="F19" s="32"/>
      <c r="G19" s="32"/>
    </row>
    <row r="20" spans="1:7" ht="15.75">
      <c r="A20" s="49">
        <v>15</v>
      </c>
      <c r="B20" s="50" t="s">
        <v>19</v>
      </c>
      <c r="C20" s="6">
        <v>14617.57</v>
      </c>
      <c r="D20" s="6">
        <v>27856.76</v>
      </c>
      <c r="E20" s="7">
        <f t="shared" si="0"/>
        <v>42474.33</v>
      </c>
      <c r="F20" s="32"/>
      <c r="G20" s="32"/>
    </row>
    <row r="21" spans="1:7" ht="15.75">
      <c r="A21" s="49">
        <v>16</v>
      </c>
      <c r="B21" s="50" t="s">
        <v>20</v>
      </c>
      <c r="C21" s="6"/>
      <c r="D21" s="6"/>
      <c r="E21" s="7">
        <f t="shared" si="0"/>
        <v>0</v>
      </c>
      <c r="F21" s="32"/>
      <c r="G21" s="32"/>
    </row>
    <row r="22" spans="1:7" ht="15.75">
      <c r="A22" s="49">
        <v>17</v>
      </c>
      <c r="B22" s="50" t="s">
        <v>21</v>
      </c>
      <c r="C22" s="6"/>
      <c r="D22" s="6"/>
      <c r="E22" s="7">
        <f t="shared" si="0"/>
        <v>0</v>
      </c>
      <c r="F22" s="32"/>
      <c r="G22" s="32"/>
    </row>
    <row r="23" spans="1:7" ht="15.75">
      <c r="A23" s="49">
        <v>18</v>
      </c>
      <c r="B23" s="50" t="s">
        <v>87</v>
      </c>
      <c r="C23" s="6">
        <v>13951.59</v>
      </c>
      <c r="D23" s="6">
        <v>17128.49</v>
      </c>
      <c r="E23" s="7">
        <f t="shared" si="0"/>
        <v>31080.08</v>
      </c>
      <c r="F23" s="32"/>
      <c r="G23" s="32"/>
    </row>
    <row r="24" spans="1:7" ht="15.75">
      <c r="A24" s="49">
        <v>19</v>
      </c>
      <c r="B24" s="50" t="s">
        <v>22</v>
      </c>
      <c r="C24" s="6">
        <v>12723.17</v>
      </c>
      <c r="D24" s="6">
        <v>29069.75</v>
      </c>
      <c r="E24" s="7">
        <f t="shared" si="0"/>
        <v>41792.92</v>
      </c>
      <c r="F24" s="32"/>
      <c r="G24" s="32"/>
    </row>
    <row r="25" spans="1:7" ht="15.75">
      <c r="A25" s="49">
        <v>20</v>
      </c>
      <c r="B25" s="50" t="s">
        <v>23</v>
      </c>
      <c r="C25" s="6">
        <v>1895.86</v>
      </c>
      <c r="D25" s="6">
        <v>3174.4</v>
      </c>
      <c r="E25" s="7">
        <f t="shared" si="0"/>
        <v>5070.26</v>
      </c>
      <c r="F25" s="32"/>
      <c r="G25" s="32"/>
    </row>
    <row r="26" spans="1:7" ht="15.75">
      <c r="A26" s="49">
        <v>21</v>
      </c>
      <c r="B26" s="50" t="s">
        <v>24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25</v>
      </c>
      <c r="C27" s="6">
        <v>31289.31</v>
      </c>
      <c r="D27" s="6">
        <v>48305.45</v>
      </c>
      <c r="E27" s="7">
        <f t="shared" si="0"/>
        <v>79594.76</v>
      </c>
      <c r="F27" s="32"/>
      <c r="G27" s="32"/>
    </row>
    <row r="28" spans="1:7" ht="15.75">
      <c r="A28" s="49">
        <v>23</v>
      </c>
      <c r="B28" s="50" t="s">
        <v>26</v>
      </c>
      <c r="C28" s="6">
        <v>7132.72</v>
      </c>
      <c r="D28" s="6">
        <v>8782.73</v>
      </c>
      <c r="E28" s="7">
        <f t="shared" si="0"/>
        <v>15915.45</v>
      </c>
      <c r="F28" s="32"/>
      <c r="G28" s="32"/>
    </row>
    <row r="29" spans="1:7" ht="15.75">
      <c r="A29" s="49">
        <v>24</v>
      </c>
      <c r="B29" s="50" t="s">
        <v>36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37</v>
      </c>
      <c r="C30" s="6">
        <v>8720.26</v>
      </c>
      <c r="D30" s="6">
        <v>8770.04</v>
      </c>
      <c r="E30" s="7">
        <f t="shared" si="0"/>
        <v>17490.300000000003</v>
      </c>
      <c r="F30" s="32"/>
      <c r="G30" s="32"/>
    </row>
    <row r="31" spans="1:7" ht="15.75">
      <c r="A31" s="49">
        <v>26</v>
      </c>
      <c r="B31" s="50" t="s">
        <v>39</v>
      </c>
      <c r="C31" s="6">
        <v>651.24</v>
      </c>
      <c r="D31" s="6">
        <v>559.24</v>
      </c>
      <c r="E31" s="7">
        <f t="shared" si="0"/>
        <v>1210.48</v>
      </c>
      <c r="F31" s="32"/>
      <c r="G31" s="32"/>
    </row>
    <row r="32" spans="1:7" ht="15.75">
      <c r="A32" s="49">
        <v>27</v>
      </c>
      <c r="B32" s="50" t="s">
        <v>41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54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55</v>
      </c>
      <c r="C34" s="6">
        <v>5043.58</v>
      </c>
      <c r="D34" s="6">
        <v>6943.4</v>
      </c>
      <c r="E34" s="7">
        <f t="shared" si="0"/>
        <v>11986.98</v>
      </c>
      <c r="F34" s="32"/>
      <c r="G34" s="32"/>
    </row>
    <row r="35" spans="1:7" ht="15.75">
      <c r="A35" s="49">
        <v>30</v>
      </c>
      <c r="B35" s="50" t="s">
        <v>64</v>
      </c>
      <c r="C35" s="6"/>
      <c r="D35" s="6"/>
      <c r="E35" s="7">
        <f t="shared" si="0"/>
        <v>0</v>
      </c>
      <c r="F35" s="32"/>
      <c r="G35" s="32"/>
    </row>
    <row r="36" spans="1:7" ht="15.75">
      <c r="A36" s="51"/>
      <c r="B36" s="51" t="s">
        <v>27</v>
      </c>
      <c r="C36" s="6">
        <f>SUM(C6:C35)</f>
        <v>280485.89</v>
      </c>
      <c r="D36" s="6">
        <f>SUM(D6:D35)</f>
        <v>442794.32</v>
      </c>
      <c r="E36" s="7">
        <f t="shared" si="0"/>
        <v>723280.21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82</v>
      </c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J31" sqref="J31"/>
    </sheetView>
  </sheetViews>
  <sheetFormatPr defaultColWidth="9.140625" defaultRowHeight="12.75"/>
  <cols>
    <col min="2" max="2" width="32.140625" style="0" customWidth="1"/>
    <col min="3" max="3" width="17.00390625" style="0" customWidth="1"/>
    <col min="4" max="4" width="16.57421875" style="0" customWidth="1"/>
  </cols>
  <sheetData>
    <row r="3" spans="1:6" ht="15">
      <c r="A3" s="53" t="s">
        <v>106</v>
      </c>
      <c r="B3" s="53"/>
      <c r="C3" s="53"/>
      <c r="D3" s="53"/>
      <c r="E3" s="53"/>
      <c r="F3" s="53"/>
    </row>
    <row r="4" spans="1:6" ht="15">
      <c r="A4" s="89"/>
      <c r="B4" s="89"/>
      <c r="C4" s="89"/>
      <c r="D4" s="89"/>
      <c r="E4" s="89"/>
      <c r="F4" s="32"/>
    </row>
    <row r="5" spans="1:6" ht="15.75">
      <c r="A5" s="44" t="s">
        <v>0</v>
      </c>
      <c r="B5" s="45" t="s">
        <v>1</v>
      </c>
      <c r="C5" s="45" t="s">
        <v>56</v>
      </c>
      <c r="D5" s="45" t="s">
        <v>57</v>
      </c>
      <c r="E5" s="32"/>
      <c r="F5" s="32"/>
    </row>
    <row r="6" spans="1:4" ht="15.75">
      <c r="A6" s="49">
        <v>1</v>
      </c>
      <c r="B6" s="50" t="s">
        <v>6</v>
      </c>
      <c r="C6" s="55">
        <v>8280</v>
      </c>
      <c r="D6" s="55">
        <v>1080</v>
      </c>
    </row>
    <row r="7" spans="1:4" ht="15.75">
      <c r="A7" s="49">
        <v>2</v>
      </c>
      <c r="B7" s="50" t="s">
        <v>7</v>
      </c>
      <c r="C7" s="55">
        <v>1080</v>
      </c>
      <c r="D7" s="55"/>
    </row>
    <row r="8" spans="1:4" ht="15.75">
      <c r="A8" s="49">
        <v>3</v>
      </c>
      <c r="B8" s="50" t="s">
        <v>8</v>
      </c>
      <c r="C8" s="55">
        <v>360</v>
      </c>
      <c r="D8" s="55"/>
    </row>
    <row r="9" spans="1:4" ht="15.75">
      <c r="A9" s="49">
        <v>4</v>
      </c>
      <c r="B9" s="50" t="s">
        <v>9</v>
      </c>
      <c r="C9" s="55">
        <v>3480</v>
      </c>
      <c r="D9" s="55"/>
    </row>
    <row r="10" spans="1:4" ht="15.75">
      <c r="A10" s="49">
        <v>5</v>
      </c>
      <c r="B10" s="50" t="s">
        <v>10</v>
      </c>
      <c r="C10" s="55">
        <v>10920</v>
      </c>
      <c r="D10" s="55">
        <v>480</v>
      </c>
    </row>
    <row r="11" spans="1:4" ht="15.75">
      <c r="A11" s="49">
        <v>6</v>
      </c>
      <c r="B11" s="50" t="s">
        <v>53</v>
      </c>
      <c r="C11" s="55">
        <v>5640</v>
      </c>
      <c r="D11" s="55"/>
    </row>
    <row r="12" spans="1:4" ht="15.75">
      <c r="A12" s="49">
        <v>7</v>
      </c>
      <c r="B12" s="50" t="s">
        <v>11</v>
      </c>
      <c r="C12" s="55">
        <v>18360</v>
      </c>
      <c r="D12" s="55">
        <v>360</v>
      </c>
    </row>
    <row r="13" spans="1:4" ht="15.75">
      <c r="A13" s="49">
        <v>8</v>
      </c>
      <c r="B13" s="50" t="s">
        <v>12</v>
      </c>
      <c r="C13" s="55">
        <v>6240</v>
      </c>
      <c r="D13" s="55"/>
    </row>
    <row r="14" spans="1:4" ht="15.75">
      <c r="A14" s="49">
        <v>9</v>
      </c>
      <c r="B14" s="50" t="s">
        <v>13</v>
      </c>
      <c r="C14" s="55">
        <v>4800</v>
      </c>
      <c r="D14" s="55"/>
    </row>
    <row r="15" spans="1:4" ht="15.75">
      <c r="A15" s="49">
        <v>10</v>
      </c>
      <c r="B15" s="50" t="s">
        <v>14</v>
      </c>
      <c r="C15" s="55">
        <v>1320</v>
      </c>
      <c r="D15" s="55"/>
    </row>
    <row r="16" spans="1:4" ht="15.75">
      <c r="A16" s="49">
        <v>11</v>
      </c>
      <c r="B16" s="50" t="s">
        <v>15</v>
      </c>
      <c r="C16" s="55">
        <v>5040</v>
      </c>
      <c r="D16" s="55">
        <v>480</v>
      </c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>
        <v>3000</v>
      </c>
      <c r="D19" s="55"/>
    </row>
    <row r="20" spans="1:4" ht="15.75">
      <c r="A20" s="49">
        <v>15</v>
      </c>
      <c r="B20" s="50" t="s">
        <v>19</v>
      </c>
      <c r="C20" s="55">
        <v>5640</v>
      </c>
      <c r="D20" s="55">
        <v>600</v>
      </c>
    </row>
    <row r="21" spans="1:4" ht="15.75">
      <c r="A21" s="49">
        <v>16</v>
      </c>
      <c r="B21" s="50" t="s">
        <v>20</v>
      </c>
      <c r="C21" s="55">
        <v>240</v>
      </c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87</v>
      </c>
      <c r="C23" s="55">
        <v>5760</v>
      </c>
      <c r="D23" s="55"/>
    </row>
    <row r="24" spans="1:4" ht="15.75">
      <c r="A24" s="49">
        <v>19</v>
      </c>
      <c r="B24" s="50" t="s">
        <v>22</v>
      </c>
      <c r="C24" s="55">
        <v>6360</v>
      </c>
      <c r="D24" s="55"/>
    </row>
    <row r="25" spans="1:4" ht="15.75">
      <c r="A25" s="49">
        <v>20</v>
      </c>
      <c r="B25" s="50" t="s">
        <v>23</v>
      </c>
      <c r="C25" s="55">
        <v>1200</v>
      </c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>
        <v>11040</v>
      </c>
      <c r="D27" s="55"/>
    </row>
    <row r="28" spans="1:4" ht="15.75">
      <c r="A28" s="49">
        <v>23</v>
      </c>
      <c r="B28" s="50" t="s">
        <v>26</v>
      </c>
      <c r="C28" s="55">
        <v>2400</v>
      </c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>
        <v>2040</v>
      </c>
      <c r="D30" s="55">
        <v>480</v>
      </c>
    </row>
    <row r="31" spans="1:4" ht="15.75">
      <c r="A31" s="49">
        <v>26</v>
      </c>
      <c r="B31" s="50" t="s">
        <v>39</v>
      </c>
      <c r="C31" s="55">
        <v>120</v>
      </c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>
        <v>1560</v>
      </c>
      <c r="D34" s="55"/>
    </row>
    <row r="35" spans="1:4" ht="15.75">
      <c r="A35" s="49">
        <v>30</v>
      </c>
      <c r="B35" s="50" t="s">
        <v>64</v>
      </c>
      <c r="C35" s="55">
        <v>480</v>
      </c>
      <c r="D35" s="55"/>
    </row>
    <row r="36" spans="1:4" ht="15.75">
      <c r="A36" s="51"/>
      <c r="B36" s="51" t="s">
        <v>27</v>
      </c>
      <c r="C36" s="56">
        <f>SUM(C6:C35)</f>
        <v>105360</v>
      </c>
      <c r="D36" s="56">
        <f>SUM(D6:D35)</f>
        <v>3480</v>
      </c>
    </row>
    <row r="38" ht="12.75">
      <c r="E38" s="3"/>
    </row>
    <row r="40" ht="12.75">
      <c r="C40" s="3"/>
    </row>
  </sheetData>
  <mergeCells count="1">
    <mergeCell ref="A4:E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D40" sqref="D40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2"/>
      <c r="B2" s="52"/>
      <c r="C2" s="52"/>
      <c r="D2" s="52"/>
      <c r="E2" s="52"/>
    </row>
    <row r="3" spans="1:5" ht="15">
      <c r="A3" s="53" t="s">
        <v>107</v>
      </c>
      <c r="B3" s="53"/>
      <c r="C3" s="53"/>
      <c r="D3" s="53"/>
      <c r="E3" s="53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59</v>
      </c>
      <c r="D5" s="32"/>
      <c r="E5" s="32"/>
    </row>
    <row r="6" spans="1:3" ht="15.75">
      <c r="A6" s="49">
        <v>1</v>
      </c>
      <c r="B6" s="50" t="s">
        <v>6</v>
      </c>
      <c r="C6" s="55">
        <v>3843.24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1281.08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14513.28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>
        <v>1281.08</v>
      </c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117832.47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1281.08</v>
      </c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140032.22999999998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2024-01-22T08:39:28Z</cp:lastPrinted>
  <dcterms:created xsi:type="dcterms:W3CDTF">2011-06-30T06:54:46Z</dcterms:created>
  <dcterms:modified xsi:type="dcterms:W3CDTF">2024-01-22T08:40:00Z</dcterms:modified>
  <cp:category/>
  <cp:version/>
  <cp:contentType/>
  <cp:contentStatus/>
</cp:coreProperties>
</file>